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-fw\Desktop\2023_Herbst\"/>
    </mc:Choice>
  </mc:AlternateContent>
  <xr:revisionPtr revIDLastSave="0" documentId="13_ncr:1_{BAE90AF4-A118-4C2E-8E62-7EB8D4E901C6}" xr6:coauthVersionLast="47" xr6:coauthVersionMax="47" xr10:uidLastSave="{00000000-0000-0000-0000-000000000000}"/>
  <bookViews>
    <workbookView xWindow="-120" yWindow="-120" windowWidth="29040" windowHeight="15840" activeTab="4" xr2:uid="{D50EA92E-3B55-41D2-8B6A-FD735A3E5CB3}"/>
  </bookViews>
  <sheets>
    <sheet name="II.5.4 (A)" sheetId="14" r:id="rId1"/>
    <sheet name="II.5.4 (B)" sheetId="15" r:id="rId2"/>
    <sheet name="II.5.5 (A)" sheetId="16" r:id="rId3"/>
    <sheet name="II.5.5 (B)" sheetId="18" r:id="rId4"/>
    <sheet name="II.5.8 und 9 (B)" sheetId="19" r:id="rId5"/>
    <sheet name="Tafel (A)" sheetId="17" r:id="rId6"/>
    <sheet name="Tafel (B)" sheetId="2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9" l="1"/>
  <c r="H10" i="19"/>
  <c r="E10" i="19"/>
  <c r="E8" i="19"/>
  <c r="E7" i="19"/>
  <c r="C4" i="19"/>
  <c r="E11" i="18"/>
  <c r="C11" i="18"/>
  <c r="C9" i="18"/>
  <c r="E8" i="18"/>
  <c r="C8" i="18"/>
  <c r="C6" i="18"/>
  <c r="E5" i="18"/>
  <c r="C5" i="18"/>
  <c r="C3" i="18"/>
  <c r="E1" i="18"/>
  <c r="C1" i="18"/>
  <c r="D6" i="15"/>
  <c r="B7" i="15"/>
  <c r="B6" i="15"/>
  <c r="D4" i="15"/>
  <c r="D2" i="15"/>
  <c r="B2" i="15"/>
  <c r="C6" i="16"/>
  <c r="E6" i="16"/>
  <c r="E5" i="16"/>
  <c r="C5" i="16"/>
  <c r="E11" i="16"/>
  <c r="C11" i="16"/>
  <c r="C9" i="16"/>
  <c r="E8" i="16"/>
  <c r="C8" i="16"/>
  <c r="C3" i="16"/>
  <c r="C1" i="16"/>
  <c r="D6" i="14"/>
  <c r="B7" i="14"/>
  <c r="B6" i="14"/>
  <c r="D4" i="14"/>
  <c r="B4" i="14"/>
</calcChain>
</file>

<file path=xl/sharedStrings.xml><?xml version="1.0" encoding="utf-8"?>
<sst xmlns="http://schemas.openxmlformats.org/spreadsheetml/2006/main" count="82" uniqueCount="34">
  <si>
    <t>a)</t>
  </si>
  <si>
    <t>b)</t>
  </si>
  <si>
    <t>c)</t>
  </si>
  <si>
    <t>d)</t>
  </si>
  <si>
    <t>Bank</t>
  </si>
  <si>
    <t>sonst. Verb.</t>
  </si>
  <si>
    <t>ber. Ust</t>
  </si>
  <si>
    <t>ARAP</t>
  </si>
  <si>
    <t>PRAP</t>
  </si>
  <si>
    <t>sonst. Ford.</t>
  </si>
  <si>
    <t>Abschr. Ford.</t>
  </si>
  <si>
    <t>sonst. Verb</t>
  </si>
  <si>
    <t>s.b. Ertrag</t>
  </si>
  <si>
    <t>s.b. Aufw</t>
  </si>
  <si>
    <t>Dubiose</t>
  </si>
  <si>
    <t>1) Umbuchung der "auffälligen" Forderungen</t>
  </si>
  <si>
    <t>Ford LuL</t>
  </si>
  <si>
    <t>2) Forderung A</t>
  </si>
  <si>
    <t>3) Forderung B</t>
  </si>
  <si>
    <r>
      <rPr>
        <u/>
        <sz val="11"/>
        <color theme="1"/>
        <rFont val="Arial"/>
        <family val="2"/>
      </rPr>
      <t>Variation</t>
    </r>
    <r>
      <rPr>
        <sz val="11"/>
        <color theme="1"/>
        <rFont val="Arial"/>
        <family val="2"/>
      </rPr>
      <t>: Forderung A geht zu 90 % ein</t>
    </r>
  </si>
  <si>
    <t>Umbuchung in Dubiose</t>
  </si>
  <si>
    <t>Forderung A</t>
  </si>
  <si>
    <t>Forderung B</t>
  </si>
  <si>
    <t>s.b.Aufw.</t>
  </si>
  <si>
    <t>Variation: Forderung geht zu 90 % ein</t>
  </si>
  <si>
    <t>s.b.Erträge</t>
  </si>
  <si>
    <t>Zinsaufwand</t>
  </si>
  <si>
    <t>Mietertrag</t>
  </si>
  <si>
    <t>Versicherungsaufw</t>
  </si>
  <si>
    <t>sonst. Ford</t>
  </si>
  <si>
    <t>Zinsertrag</t>
  </si>
  <si>
    <t>Jahr 01</t>
  </si>
  <si>
    <t>Jahr 02</t>
  </si>
  <si>
    <t>Versicherungsaufw.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</si>
</sst>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4" fontId="0" fillId="2" borderId="0" xfId="0" applyNumberFormat="1" applyFill="1"/>
    <xf numFmtId="4" fontId="1" fillId="0" borderId="0" xfId="0" applyNumberFormat="1" applyFont="1"/>
    <xf numFmtId="4" fontId="0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247650</xdr:colOff>
          <xdr:row>2</xdr:row>
          <xdr:rowOff>152400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3A5BB1FC-35A5-F408-E0D6-FEF6177993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247650</xdr:colOff>
          <xdr:row>2</xdr:row>
          <xdr:rowOff>152400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6ABDF3A4-348D-C6D2-470A-B94F891A8D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D81B-8C29-462E-B6D6-9F84B921818F}">
  <dimension ref="A1:D7"/>
  <sheetViews>
    <sheetView workbookViewId="0">
      <selection activeCell="B6" sqref="B6:B7"/>
    </sheetView>
  </sheetViews>
  <sheetFormatPr baseColWidth="10" defaultColWidth="10.625" defaultRowHeight="14.25" x14ac:dyDescent="0.2"/>
  <cols>
    <col min="1" max="1" width="15.25" style="1" customWidth="1"/>
    <col min="2" max="2" width="10.625" style="1"/>
    <col min="3" max="3" width="14.75" style="1" customWidth="1"/>
    <col min="4" max="16384" width="10.625" style="1"/>
  </cols>
  <sheetData>
    <row r="1" spans="1:4" x14ac:dyDescent="0.2">
      <c r="A1" s="3" t="s">
        <v>15</v>
      </c>
    </row>
    <row r="2" spans="1:4" x14ac:dyDescent="0.2">
      <c r="A2" s="1" t="s">
        <v>14</v>
      </c>
      <c r="B2" s="1">
        <v>16500</v>
      </c>
      <c r="C2" s="1" t="s">
        <v>16</v>
      </c>
      <c r="D2" s="1">
        <v>16500</v>
      </c>
    </row>
    <row r="3" spans="1:4" x14ac:dyDescent="0.2">
      <c r="A3" s="3" t="s">
        <v>17</v>
      </c>
    </row>
    <row r="4" spans="1:4" x14ac:dyDescent="0.2">
      <c r="A4" s="1" t="s">
        <v>10</v>
      </c>
      <c r="B4" s="1">
        <f>0.3*10000</f>
        <v>3000</v>
      </c>
      <c r="C4" s="1" t="s">
        <v>14</v>
      </c>
      <c r="D4" s="1">
        <f>B4</f>
        <v>3000</v>
      </c>
    </row>
    <row r="5" spans="1:4" x14ac:dyDescent="0.2">
      <c r="A5" s="3" t="s">
        <v>18</v>
      </c>
    </row>
    <row r="6" spans="1:4" x14ac:dyDescent="0.2">
      <c r="A6" s="1" t="s">
        <v>10</v>
      </c>
      <c r="B6" s="1">
        <f>0.8*5000</f>
        <v>4000</v>
      </c>
      <c r="C6" s="1" t="s">
        <v>14</v>
      </c>
      <c r="D6" s="1">
        <f>B6+B7</f>
        <v>4400</v>
      </c>
    </row>
    <row r="7" spans="1:4" x14ac:dyDescent="0.2">
      <c r="A7" s="1" t="s">
        <v>6</v>
      </c>
      <c r="B7" s="1">
        <f>0.1*B6</f>
        <v>400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86A24-6B02-4046-A366-8125DA66C297}">
  <dimension ref="A1:D7"/>
  <sheetViews>
    <sheetView workbookViewId="0">
      <selection activeCell="C7" sqref="C7"/>
    </sheetView>
  </sheetViews>
  <sheetFormatPr baseColWidth="10" defaultColWidth="10.625" defaultRowHeight="14.25" x14ac:dyDescent="0.2"/>
  <cols>
    <col min="1" max="1" width="15.625" style="1" customWidth="1"/>
    <col min="2" max="2" width="10.625" style="1"/>
    <col min="3" max="3" width="15.625" style="1" customWidth="1"/>
    <col min="4" max="16384" width="10.625" style="1"/>
  </cols>
  <sheetData>
    <row r="1" spans="1:4" x14ac:dyDescent="0.2">
      <c r="A1" s="3" t="s">
        <v>20</v>
      </c>
    </row>
    <row r="2" spans="1:4" x14ac:dyDescent="0.2">
      <c r="A2" s="1" t="s">
        <v>14</v>
      </c>
      <c r="B2" s="1">
        <f>11000+5500</f>
        <v>16500</v>
      </c>
      <c r="C2" s="1" t="s">
        <v>16</v>
      </c>
      <c r="D2" s="1">
        <f>B2</f>
        <v>16500</v>
      </c>
    </row>
    <row r="3" spans="1:4" x14ac:dyDescent="0.2">
      <c r="A3" s="3" t="s">
        <v>21</v>
      </c>
    </row>
    <row r="4" spans="1:4" x14ac:dyDescent="0.2">
      <c r="A4" s="1" t="s">
        <v>10</v>
      </c>
      <c r="B4" s="1">
        <v>3000</v>
      </c>
      <c r="C4" s="1" t="s">
        <v>14</v>
      </c>
      <c r="D4" s="1">
        <f>B4</f>
        <v>3000</v>
      </c>
    </row>
    <row r="5" spans="1:4" x14ac:dyDescent="0.2">
      <c r="A5" s="3" t="s">
        <v>22</v>
      </c>
    </row>
    <row r="6" spans="1:4" x14ac:dyDescent="0.2">
      <c r="A6" s="1" t="s">
        <v>10</v>
      </c>
      <c r="B6" s="1">
        <f>0.8*5000</f>
        <v>4000</v>
      </c>
      <c r="C6" s="1" t="s">
        <v>14</v>
      </c>
      <c r="D6" s="1">
        <f>B6+B7</f>
        <v>4400</v>
      </c>
    </row>
    <row r="7" spans="1:4" x14ac:dyDescent="0.2">
      <c r="A7" s="1" t="s">
        <v>6</v>
      </c>
      <c r="B7" s="1">
        <f>B6*0.1</f>
        <v>400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C012-17D5-46C0-97CA-BE1B4D99D3C4}">
  <dimension ref="A1:E11"/>
  <sheetViews>
    <sheetView workbookViewId="0">
      <selection activeCell="E1" sqref="E1"/>
    </sheetView>
  </sheetViews>
  <sheetFormatPr baseColWidth="10" defaultColWidth="10.625" defaultRowHeight="14.25" x14ac:dyDescent="0.2"/>
  <cols>
    <col min="1" max="1" width="3.875" style="4" customWidth="1"/>
    <col min="2" max="2" width="10.625" style="4"/>
    <col min="3" max="3" width="9.5" style="4" customWidth="1"/>
    <col min="4" max="16384" width="10.625" style="4"/>
  </cols>
  <sheetData>
    <row r="1" spans="1:5" x14ac:dyDescent="0.2">
      <c r="A1" s="4" t="s">
        <v>0</v>
      </c>
      <c r="B1" s="4" t="s">
        <v>4</v>
      </c>
      <c r="C1" s="4">
        <f>0.6*11000</f>
        <v>6600</v>
      </c>
      <c r="D1" s="4" t="s">
        <v>14</v>
      </c>
      <c r="E1" s="4">
        <v>8000</v>
      </c>
    </row>
    <row r="2" spans="1:5" x14ac:dyDescent="0.2">
      <c r="B2" s="4" t="s">
        <v>13</v>
      </c>
      <c r="C2" s="4">
        <v>1000</v>
      </c>
    </row>
    <row r="3" spans="1:5" x14ac:dyDescent="0.2">
      <c r="B3" s="4" t="s">
        <v>6</v>
      </c>
      <c r="C3" s="4">
        <f>0.1*4000</f>
        <v>400</v>
      </c>
    </row>
    <row r="4" spans="1:5" x14ac:dyDescent="0.2">
      <c r="B4" s="4" t="s">
        <v>19</v>
      </c>
    </row>
    <row r="5" spans="1:5" x14ac:dyDescent="0.2">
      <c r="B5" s="4" t="s">
        <v>4</v>
      </c>
      <c r="C5" s="4">
        <f>0.9*11000</f>
        <v>9900</v>
      </c>
      <c r="D5" s="4" t="s">
        <v>14</v>
      </c>
      <c r="E5" s="4">
        <f>E1</f>
        <v>8000</v>
      </c>
    </row>
    <row r="6" spans="1:5" x14ac:dyDescent="0.2">
      <c r="B6" s="4" t="s">
        <v>6</v>
      </c>
      <c r="C6" s="4">
        <f>0.1*1000</f>
        <v>100</v>
      </c>
      <c r="D6" s="4" t="s">
        <v>12</v>
      </c>
      <c r="E6" s="4">
        <f>9000-7000</f>
        <v>2000</v>
      </c>
    </row>
    <row r="8" spans="1:5" x14ac:dyDescent="0.2">
      <c r="A8" s="4" t="s">
        <v>1</v>
      </c>
      <c r="B8" s="4" t="s">
        <v>4</v>
      </c>
      <c r="C8" s="4">
        <f>0.7*11000</f>
        <v>7699.9999999999991</v>
      </c>
      <c r="D8" s="4" t="s">
        <v>14</v>
      </c>
      <c r="E8" s="4">
        <f>E1</f>
        <v>8000</v>
      </c>
    </row>
    <row r="9" spans="1:5" x14ac:dyDescent="0.2">
      <c r="B9" s="4" t="s">
        <v>6</v>
      </c>
      <c r="C9" s="4">
        <f>0.3*1000</f>
        <v>300</v>
      </c>
    </row>
    <row r="11" spans="1:5" x14ac:dyDescent="0.2">
      <c r="A11" s="4" t="s">
        <v>2</v>
      </c>
      <c r="B11" s="4" t="s">
        <v>4</v>
      </c>
      <c r="C11" s="4">
        <f>0.2*5500</f>
        <v>1100</v>
      </c>
      <c r="D11" s="4" t="s">
        <v>14</v>
      </c>
      <c r="E11" s="4">
        <f>5500-0.8*5500</f>
        <v>1100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A748A-5610-4C28-B96A-B0817FD5CE7F}">
  <dimension ref="A1:E11"/>
  <sheetViews>
    <sheetView workbookViewId="0">
      <selection activeCell="D11" sqref="D11"/>
    </sheetView>
  </sheetViews>
  <sheetFormatPr baseColWidth="10" defaultRowHeight="14.25" x14ac:dyDescent="0.2"/>
  <cols>
    <col min="1" max="1" width="3.625" style="1" customWidth="1"/>
    <col min="2" max="2" width="15.625" style="1" customWidth="1"/>
    <col min="3" max="3" width="11" style="1"/>
    <col min="4" max="4" width="15.625" style="1" customWidth="1"/>
    <col min="5" max="16384" width="11" style="1"/>
  </cols>
  <sheetData>
    <row r="1" spans="1:5" x14ac:dyDescent="0.2">
      <c r="A1" s="1" t="s">
        <v>0</v>
      </c>
      <c r="B1" s="1" t="s">
        <v>4</v>
      </c>
      <c r="C1" s="1">
        <f>0.6*11000</f>
        <v>6600</v>
      </c>
      <c r="D1" s="1" t="s">
        <v>14</v>
      </c>
      <c r="E1" s="1">
        <f>0.7*10000+0.1*10000</f>
        <v>8000</v>
      </c>
    </row>
    <row r="2" spans="1:5" x14ac:dyDescent="0.2">
      <c r="B2" s="1" t="s">
        <v>23</v>
      </c>
      <c r="C2" s="1">
        <v>1000</v>
      </c>
    </row>
    <row r="3" spans="1:5" x14ac:dyDescent="0.2">
      <c r="B3" s="1" t="s">
        <v>6</v>
      </c>
      <c r="C3" s="1">
        <f>0.4*1000</f>
        <v>400</v>
      </c>
    </row>
    <row r="4" spans="1:5" x14ac:dyDescent="0.2">
      <c r="B4" s="3" t="s">
        <v>24</v>
      </c>
    </row>
    <row r="5" spans="1:5" x14ac:dyDescent="0.2">
      <c r="B5" s="1" t="s">
        <v>4</v>
      </c>
      <c r="C5" s="1">
        <f>0.9*11000</f>
        <v>9900</v>
      </c>
      <c r="D5" s="1" t="s">
        <v>14</v>
      </c>
      <c r="E5" s="1">
        <f>E1</f>
        <v>8000</v>
      </c>
    </row>
    <row r="6" spans="1:5" x14ac:dyDescent="0.2">
      <c r="B6" s="1" t="s">
        <v>6</v>
      </c>
      <c r="C6" s="1">
        <f>0.1*1000</f>
        <v>100</v>
      </c>
      <c r="D6" s="1" t="s">
        <v>25</v>
      </c>
      <c r="E6" s="1">
        <v>2000</v>
      </c>
    </row>
    <row r="8" spans="1:5" x14ac:dyDescent="0.2">
      <c r="A8" s="1" t="s">
        <v>1</v>
      </c>
      <c r="B8" s="1" t="s">
        <v>4</v>
      </c>
      <c r="C8" s="1">
        <f>0.7*11000</f>
        <v>7699.9999999999991</v>
      </c>
      <c r="D8" s="1" t="s">
        <v>14</v>
      </c>
      <c r="E8" s="1">
        <f>E1</f>
        <v>8000</v>
      </c>
    </row>
    <row r="9" spans="1:5" x14ac:dyDescent="0.2">
      <c r="B9" s="1" t="s">
        <v>6</v>
      </c>
      <c r="C9" s="1">
        <f>0.3*1000</f>
        <v>300</v>
      </c>
    </row>
    <row r="11" spans="1:5" x14ac:dyDescent="0.2">
      <c r="A11" s="1" t="s">
        <v>2</v>
      </c>
      <c r="B11" s="1" t="s">
        <v>4</v>
      </c>
      <c r="C11" s="1">
        <f>0.2*5500</f>
        <v>1100</v>
      </c>
      <c r="D11" s="1" t="s">
        <v>14</v>
      </c>
      <c r="E11" s="1">
        <f>5500-4400</f>
        <v>1100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E417-A233-469D-93EE-202BE86D2590}">
  <dimension ref="A2:J14"/>
  <sheetViews>
    <sheetView tabSelected="1" workbookViewId="0">
      <selection activeCell="G4" sqref="G4"/>
    </sheetView>
  </sheetViews>
  <sheetFormatPr baseColWidth="10" defaultRowHeight="14.25" x14ac:dyDescent="0.2"/>
  <cols>
    <col min="1" max="1" width="3.375" style="1" customWidth="1"/>
    <col min="2" max="2" width="15.625" style="1" customWidth="1"/>
    <col min="3" max="3" width="11" style="1"/>
    <col min="4" max="4" width="15.625" style="1" customWidth="1"/>
    <col min="5" max="5" width="11" style="1"/>
    <col min="6" max="6" width="5.375" style="1" customWidth="1"/>
    <col min="7" max="7" width="15.625" style="1" customWidth="1"/>
    <col min="8" max="8" width="11" style="1"/>
    <col min="9" max="9" width="15.625" style="1" customWidth="1"/>
    <col min="10" max="16384" width="11" style="1"/>
  </cols>
  <sheetData>
    <row r="2" spans="1:10" x14ac:dyDescent="0.2">
      <c r="C2" s="1" t="s">
        <v>31</v>
      </c>
      <c r="H2" s="1" t="s">
        <v>32</v>
      </c>
    </row>
    <row r="4" spans="1:10" x14ac:dyDescent="0.2">
      <c r="A4" s="1" t="s">
        <v>0</v>
      </c>
      <c r="B4" s="1" t="s">
        <v>26</v>
      </c>
      <c r="C4" s="1">
        <f>E4</f>
        <v>600</v>
      </c>
      <c r="D4" s="1" t="s">
        <v>4</v>
      </c>
      <c r="E4" s="1">
        <v>600</v>
      </c>
      <c r="G4" s="2" t="s">
        <v>26</v>
      </c>
      <c r="H4" s="2">
        <v>300</v>
      </c>
      <c r="I4" s="2" t="s">
        <v>7</v>
      </c>
      <c r="J4" s="2">
        <v>300</v>
      </c>
    </row>
    <row r="5" spans="1:10" x14ac:dyDescent="0.2">
      <c r="B5" s="2" t="s">
        <v>7</v>
      </c>
      <c r="C5" s="2">
        <v>300</v>
      </c>
      <c r="D5" s="2" t="s">
        <v>26</v>
      </c>
      <c r="E5" s="2">
        <v>300</v>
      </c>
    </row>
    <row r="7" spans="1:10" x14ac:dyDescent="0.2">
      <c r="A7" s="1" t="s">
        <v>1</v>
      </c>
      <c r="B7" s="1" t="s">
        <v>4</v>
      </c>
      <c r="C7" s="1">
        <v>6000</v>
      </c>
      <c r="D7" s="1" t="s">
        <v>27</v>
      </c>
      <c r="E7" s="1">
        <f>C7</f>
        <v>6000</v>
      </c>
      <c r="G7" s="2" t="s">
        <v>8</v>
      </c>
      <c r="H7" s="2">
        <v>4000</v>
      </c>
      <c r="I7" s="2" t="s">
        <v>27</v>
      </c>
      <c r="J7" s="2">
        <v>4000</v>
      </c>
    </row>
    <row r="8" spans="1:10" x14ac:dyDescent="0.2">
      <c r="B8" s="2" t="s">
        <v>27</v>
      </c>
      <c r="C8" s="2">
        <v>4000</v>
      </c>
      <c r="D8" s="2" t="s">
        <v>8</v>
      </c>
      <c r="E8" s="2">
        <f>C8</f>
        <v>4000</v>
      </c>
    </row>
    <row r="10" spans="1:10" x14ac:dyDescent="0.2">
      <c r="A10" s="1" t="s">
        <v>2</v>
      </c>
      <c r="B10" s="1" t="s">
        <v>28</v>
      </c>
      <c r="C10" s="1">
        <v>1200</v>
      </c>
      <c r="D10" s="1" t="s">
        <v>5</v>
      </c>
      <c r="E10" s="1">
        <f>C10</f>
        <v>1200</v>
      </c>
      <c r="G10" s="1" t="s">
        <v>11</v>
      </c>
      <c r="H10" s="1">
        <f>E10</f>
        <v>1200</v>
      </c>
      <c r="I10" s="1" t="s">
        <v>4</v>
      </c>
      <c r="J10" s="1">
        <v>2400</v>
      </c>
    </row>
    <row r="11" spans="1:10" x14ac:dyDescent="0.2">
      <c r="G11" s="1" t="s">
        <v>33</v>
      </c>
      <c r="H11" s="1">
        <v>1200</v>
      </c>
    </row>
    <row r="13" spans="1:10" x14ac:dyDescent="0.2">
      <c r="A13" s="1" t="s">
        <v>3</v>
      </c>
      <c r="B13" s="1" t="s">
        <v>9</v>
      </c>
      <c r="C13" s="1">
        <v>900</v>
      </c>
      <c r="D13" s="1" t="s">
        <v>30</v>
      </c>
      <c r="E13" s="1">
        <v>900</v>
      </c>
      <c r="G13" s="1" t="s">
        <v>4</v>
      </c>
      <c r="H13" s="1">
        <v>1200</v>
      </c>
      <c r="I13" s="1" t="s">
        <v>29</v>
      </c>
      <c r="J13" s="1">
        <f>C13</f>
        <v>900</v>
      </c>
    </row>
    <row r="14" spans="1:10" x14ac:dyDescent="0.2">
      <c r="I14" s="1" t="s">
        <v>30</v>
      </c>
      <c r="J14" s="1">
        <v>300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21FCB-C67A-4032-8578-A4604DA6010E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Objekt-Manager-Shellobjekt" shapeId="819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247650</xdr:colOff>
                <xdr:row>2</xdr:row>
                <xdr:rowOff>152400</xdr:rowOff>
              </to>
            </anchor>
          </objectPr>
        </oleObject>
      </mc:Choice>
      <mc:Fallback>
        <oleObject progId="Objekt-Manager-Shellobjekt" shapeId="819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512EA-0BEF-4EEE-AAB2-149E2B9548DB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Objekt-Manager-Shellobjekt" shapeId="1228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247650</xdr:colOff>
                <xdr:row>2</xdr:row>
                <xdr:rowOff>152400</xdr:rowOff>
              </to>
            </anchor>
          </objectPr>
        </oleObject>
      </mc:Choice>
      <mc:Fallback>
        <oleObject progId="Objekt-Manager-Shellobjekt" shapeId="1228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II.5.4 (A)</vt:lpstr>
      <vt:lpstr>II.5.4 (B)</vt:lpstr>
      <vt:lpstr>II.5.5 (A)</vt:lpstr>
      <vt:lpstr>II.5.5 (B)</vt:lpstr>
      <vt:lpstr>II.5.8 und 9 (B)</vt:lpstr>
      <vt:lpstr>Tafel (A)</vt:lpstr>
      <vt:lpstr>Tafel (B)</vt:lpstr>
    </vt:vector>
  </TitlesOfParts>
  <Company>PKF FASSELT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Winzker, Prof. Dr. Frank</dc:creator>
  <cp:lastModifiedBy>Winzker, Prof. Dr. Frank</cp:lastModifiedBy>
  <dcterms:created xsi:type="dcterms:W3CDTF">2023-10-10T06:16:17Z</dcterms:created>
  <dcterms:modified xsi:type="dcterms:W3CDTF">2023-10-13T13:28:36Z</dcterms:modified>
</cp:coreProperties>
</file>