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7630fbafc6062e/Hochschulen/DHSH/Projektmgt/Final 2021/"/>
    </mc:Choice>
  </mc:AlternateContent>
  <xr:revisionPtr revIDLastSave="2" documentId="8_{3082F86F-EA61-48A1-9AC6-B74CDA825001}" xr6:coauthVersionLast="46" xr6:coauthVersionMax="46" xr10:uidLastSave="{6FDDC55D-0B75-41BD-98D6-E0B2691EA754}"/>
  <bookViews>
    <workbookView xWindow="-108" yWindow="-108" windowWidth="23256" windowHeight="13176" xr2:uid="{D37401B6-26DF-48E9-8B09-040139048074}"/>
  </bookViews>
  <sheets>
    <sheet name="Projektsteckbrief" sheetId="1" r:id="rId1"/>
    <sheet name="Mindmap" sheetId="4" r:id="rId2"/>
    <sheet name="RACI-Matrix" sheetId="5" r:id="rId3"/>
    <sheet name="Aktionspunktliste" sheetId="6" r:id="rId4"/>
    <sheet name="Terminplan Einfach" sheetId="3" r:id="rId5"/>
    <sheet name="Terminplan GanttChart" sheetId="8" r:id="rId6"/>
    <sheet name="Terminplan GantChart II" sheetId="7" r:id="rId7"/>
    <sheet name="Listen" sheetId="2" r:id="rId8"/>
  </sheets>
  <definedNames>
    <definedName name="_xlnm._FilterDatabase" localSheetId="3" hidden="1">Aktionspunktliste!$B$5:$K$5</definedName>
    <definedName name="_xlnm.Print_Area" localSheetId="0">Projektsteckbrief!$A$1:$M$56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7" l="1"/>
  <c r="H3" i="7" s="1"/>
  <c r="G9" i="7"/>
  <c r="H17" i="7"/>
  <c r="I10" i="8"/>
  <c r="I9" i="8"/>
  <c r="I8" i="8"/>
  <c r="I7" i="8"/>
  <c r="I6" i="8"/>
  <c r="I5" i="8"/>
  <c r="I11" i="8"/>
  <c r="I16" i="7"/>
  <c r="I15" i="7"/>
  <c r="I14" i="7"/>
  <c r="I13" i="7"/>
  <c r="I12" i="7"/>
  <c r="I11" i="7"/>
  <c r="I10" i="7"/>
  <c r="I8" i="7"/>
  <c r="I7" i="7"/>
  <c r="I6" i="7"/>
  <c r="I4" i="7"/>
  <c r="G5" i="7"/>
  <c r="I5" i="7" s="1"/>
  <c r="I9" i="7" s="1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D4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E5" i="3"/>
  <c r="F5" i="3"/>
  <c r="G5" i="3"/>
  <c r="H5" i="3"/>
  <c r="I5" i="3"/>
  <c r="J5" i="3"/>
  <c r="K5" i="3"/>
  <c r="L5" i="3"/>
  <c r="M5" i="3"/>
  <c r="N5" i="3"/>
  <c r="D5" i="3"/>
  <c r="I7" i="6"/>
  <c r="I8" i="6"/>
  <c r="I9" i="6"/>
  <c r="I10" i="6"/>
  <c r="I11" i="6"/>
  <c r="I12" i="6"/>
  <c r="I13" i="6"/>
  <c r="I14" i="6"/>
  <c r="I15" i="6"/>
  <c r="I16" i="6"/>
  <c r="I17" i="6"/>
  <c r="I6" i="6"/>
  <c r="I22" i="1"/>
  <c r="D32" i="1"/>
  <c r="F32" i="1"/>
  <c r="H32" i="1"/>
  <c r="J32" i="1"/>
  <c r="L32" i="1"/>
  <c r="B32" i="1"/>
  <c r="H9" i="7" l="1"/>
</calcChain>
</file>

<file path=xl/sharedStrings.xml><?xml version="1.0" encoding="utf-8"?>
<sst xmlns="http://schemas.openxmlformats.org/spreadsheetml/2006/main" count="346" uniqueCount="193">
  <si>
    <t xml:space="preserve">Projektsteckbrief: </t>
  </si>
  <si>
    <t>Projektname:</t>
  </si>
  <si>
    <t>Projektlogo:</t>
  </si>
  <si>
    <t>Kurzbeschreibung:</t>
  </si>
  <si>
    <t>Projektziele:</t>
  </si>
  <si>
    <t>1.</t>
  </si>
  <si>
    <t>2.</t>
  </si>
  <si>
    <t>3.</t>
  </si>
  <si>
    <t>4.</t>
  </si>
  <si>
    <t>5.</t>
  </si>
  <si>
    <t>6.</t>
  </si>
  <si>
    <t>7.</t>
  </si>
  <si>
    <t xml:space="preserve">Projektstart: </t>
  </si>
  <si>
    <t xml:space="preserve">Projektende: </t>
  </si>
  <si>
    <t>Dauer:</t>
  </si>
  <si>
    <t>Arbeitstage</t>
  </si>
  <si>
    <t>Meilensteine:</t>
  </si>
  <si>
    <t>Phase 2</t>
  </si>
  <si>
    <t>Phase 3</t>
  </si>
  <si>
    <t>Phase 4</t>
  </si>
  <si>
    <t>Phase 5</t>
  </si>
  <si>
    <t>Abschlussphase</t>
  </si>
  <si>
    <t>Initialisierung</t>
  </si>
  <si>
    <t xml:space="preserve">Steckbrief </t>
  </si>
  <si>
    <t>Steckbrief</t>
  </si>
  <si>
    <t>◯</t>
  </si>
  <si>
    <t>→</t>
  </si>
  <si>
    <t>√</t>
  </si>
  <si>
    <t>Offen</t>
  </si>
  <si>
    <t>In Bearbeitung</t>
  </si>
  <si>
    <t>Erledigt</t>
  </si>
  <si>
    <t>Terminplan</t>
  </si>
  <si>
    <t>Ressourcenplan</t>
  </si>
  <si>
    <t>Methodenplan</t>
  </si>
  <si>
    <t>n.</t>
  </si>
  <si>
    <t xml:space="preserve">Risiken: </t>
  </si>
  <si>
    <t>Beherrschungsmaßnahmen:</t>
  </si>
  <si>
    <t xml:space="preserve">Auftraggeber: </t>
  </si>
  <si>
    <t>Hauptverantwortlich für:</t>
  </si>
  <si>
    <t>Projektteam:</t>
  </si>
  <si>
    <t>Rollen:</t>
  </si>
  <si>
    <t>AG</t>
  </si>
  <si>
    <t>PM</t>
  </si>
  <si>
    <t>TPM</t>
  </si>
  <si>
    <t>PMA</t>
  </si>
  <si>
    <t>Marktforschung</t>
  </si>
  <si>
    <t>Budget Soll:</t>
  </si>
  <si>
    <t xml:space="preserve">Budget Ist: </t>
  </si>
  <si>
    <t>Freie Mittel:</t>
  </si>
  <si>
    <t xml:space="preserve">Stakeholder: </t>
  </si>
  <si>
    <t xml:space="preserve">Stand: </t>
  </si>
  <si>
    <t>Nutzen:</t>
  </si>
  <si>
    <t xml:space="preserve">1. </t>
  </si>
  <si>
    <t xml:space="preserve">n. </t>
  </si>
  <si>
    <t>Unterschriften:</t>
  </si>
  <si>
    <t>Aufgabe 1</t>
  </si>
  <si>
    <t>Aufgabe 2</t>
  </si>
  <si>
    <t>Aufgabe 3</t>
  </si>
  <si>
    <t>Aufgabe 4</t>
  </si>
  <si>
    <t>Aufgabe 5</t>
  </si>
  <si>
    <t>Aufgabe 6</t>
  </si>
  <si>
    <t>Aufgabe 7</t>
  </si>
  <si>
    <t>Aufgabe 8</t>
  </si>
  <si>
    <t>PMA 1</t>
  </si>
  <si>
    <t>PMA2</t>
  </si>
  <si>
    <t>PMA3</t>
  </si>
  <si>
    <t>I</t>
  </si>
  <si>
    <t>R</t>
  </si>
  <si>
    <t>C</t>
  </si>
  <si>
    <t>A</t>
  </si>
  <si>
    <t>Laufende Nummer</t>
  </si>
  <si>
    <t>Aktionspunkt</t>
  </si>
  <si>
    <t>Beschreibung</t>
  </si>
  <si>
    <t>Verantwortlichkeit</t>
  </si>
  <si>
    <t>Priorität</t>
  </si>
  <si>
    <t>Start</t>
  </si>
  <si>
    <t>Fälligkeit</t>
  </si>
  <si>
    <t xml:space="preserve">Restdauer </t>
  </si>
  <si>
    <t>Status</t>
  </si>
  <si>
    <t>Anmerkungen</t>
  </si>
  <si>
    <t>Vorlesungsplan erstellen</t>
  </si>
  <si>
    <t>Grundlagenliteratur identifizieren</t>
  </si>
  <si>
    <t>Skript Kapitel 1 erstellen</t>
  </si>
  <si>
    <t>Homework Kapitel 1 erstellen</t>
  </si>
  <si>
    <t>Skript Kapitel 2 erstellen</t>
  </si>
  <si>
    <t>Prüfungsleistung konkretisieren</t>
  </si>
  <si>
    <t>Skript Kapitel 3 erstellen</t>
  </si>
  <si>
    <t>Projektthemen freigeben</t>
  </si>
  <si>
    <t>Skript Kapitel 4 erstellen</t>
  </si>
  <si>
    <t>Terminplan Prüfungsleistung konkretisieren</t>
  </si>
  <si>
    <t>Skript Kapitel 5 erstellen</t>
  </si>
  <si>
    <t>Skript Kapitel 6 erstellen</t>
  </si>
  <si>
    <t>Termine und Inhalte planen</t>
  </si>
  <si>
    <t>verständliche Bücher und Journals finden</t>
  </si>
  <si>
    <t>Verständlich Inhalte in Powerpoint darstellen</t>
  </si>
  <si>
    <t>Sollen Studierende in eigenarbeit erstellen. Verständlich, praxisnah und anspruchsvoll</t>
  </si>
  <si>
    <t>Muss neben PM auch Kommunikation enthalten</t>
  </si>
  <si>
    <t>Mit Modulverantwortlichen klären</t>
  </si>
  <si>
    <t>Keine</t>
  </si>
  <si>
    <t>Jahr:</t>
  </si>
  <si>
    <t>Monat:</t>
  </si>
  <si>
    <t>KW:</t>
  </si>
  <si>
    <t>Tag:</t>
  </si>
  <si>
    <t>Datum:</t>
  </si>
  <si>
    <t>Initialisierungsphase</t>
  </si>
  <si>
    <t>Aufgaben:</t>
  </si>
  <si>
    <t>Thema finden</t>
  </si>
  <si>
    <t>Aufgaben identifizieren</t>
  </si>
  <si>
    <t>Begriffe Thematsieren</t>
  </si>
  <si>
    <t>Rollen zuordnen</t>
  </si>
  <si>
    <t>Definitionsphase</t>
  </si>
  <si>
    <t>Aufgaben konkretisieren</t>
  </si>
  <si>
    <t>Aufgaben verteilen</t>
  </si>
  <si>
    <t>Ressourcen definieren</t>
  </si>
  <si>
    <t>Montag</t>
  </si>
  <si>
    <t>Dienstag</t>
  </si>
  <si>
    <t>Mittwoch</t>
  </si>
  <si>
    <t>Donnerstag</t>
  </si>
  <si>
    <t>Freitag</t>
  </si>
  <si>
    <t>Samstag</t>
  </si>
  <si>
    <t>Sonntag</t>
  </si>
  <si>
    <t>Planungsphase</t>
  </si>
  <si>
    <t>Interviews terminieren</t>
  </si>
  <si>
    <t>Freigabe Fragebogen einholen</t>
  </si>
  <si>
    <t>Aufgabenpackete konkretisieren</t>
  </si>
  <si>
    <t>Budgetplan Detailplanung</t>
  </si>
  <si>
    <t xml:space="preserve">Steuerungsphase </t>
  </si>
  <si>
    <t>Controlling aufsetzen</t>
  </si>
  <si>
    <t>Bericht schreiben</t>
  </si>
  <si>
    <t>Soll-Ist-Vergleich des Outcomes</t>
  </si>
  <si>
    <t>Präsentation planen</t>
  </si>
  <si>
    <t>Lessens Learned für nächstes Projekt</t>
  </si>
  <si>
    <t>Phasen:</t>
  </si>
  <si>
    <t>Code</t>
  </si>
  <si>
    <t>Aufgabe</t>
  </si>
  <si>
    <t>Dauer Plan</t>
  </si>
  <si>
    <t>Ende Plan</t>
  </si>
  <si>
    <t>1.1</t>
  </si>
  <si>
    <t>1.0</t>
  </si>
  <si>
    <t>1.2</t>
  </si>
  <si>
    <t>1.3</t>
  </si>
  <si>
    <t>1.4</t>
  </si>
  <si>
    <t>1.5</t>
  </si>
  <si>
    <t>1.6</t>
  </si>
  <si>
    <t>1.7</t>
  </si>
  <si>
    <t>Kick-Off</t>
  </si>
  <si>
    <t>Messestand buchen</t>
  </si>
  <si>
    <t>Flyser erstellen</t>
  </si>
  <si>
    <t>Poster bestellen</t>
  </si>
  <si>
    <t>Einsatzplanung vorbereiten</t>
  </si>
  <si>
    <t>Vorträge und Termine vorbereiten</t>
  </si>
  <si>
    <t>Materialien packen</t>
  </si>
  <si>
    <t>Anreise</t>
  </si>
  <si>
    <t>Aufbau</t>
  </si>
  <si>
    <t>Messedurchführung</t>
  </si>
  <si>
    <t>Abbau und Rückreise</t>
  </si>
  <si>
    <t>Auswertung Messeerfolg</t>
  </si>
  <si>
    <t>Ende</t>
  </si>
  <si>
    <t>Phase</t>
  </si>
  <si>
    <t>Meilenstein</t>
  </si>
  <si>
    <t>Planung abgeschlossen</t>
  </si>
  <si>
    <t>Durchführung abgeschlossen</t>
  </si>
  <si>
    <t>Test überprüft</t>
  </si>
  <si>
    <t>Go-Live realisiert</t>
  </si>
  <si>
    <t>Abschluss vorbereiten</t>
  </si>
  <si>
    <t>Beta-Version ansprechen</t>
  </si>
  <si>
    <t>Dauer Tage</t>
  </si>
  <si>
    <t>Nummer:</t>
  </si>
  <si>
    <t>Initierung abgeschlossen</t>
  </si>
  <si>
    <t>PT darf es nicht schon geben</t>
  </si>
  <si>
    <t>Alle verstehen das Thema</t>
  </si>
  <si>
    <t>Preis ist ausgehandelt und Termin steht</t>
  </si>
  <si>
    <t>Freigabe Design erteilt</t>
  </si>
  <si>
    <t>Freigabe Poster erstellt</t>
  </si>
  <si>
    <t>Alle Beteiligte haben Zeit</t>
  </si>
  <si>
    <t>Themen stehen</t>
  </si>
  <si>
    <t>Technik ist dabei</t>
  </si>
  <si>
    <t>Angekommen</t>
  </si>
  <si>
    <t>Messestand steht</t>
  </si>
  <si>
    <t>Zufriedene Besucher am Stand</t>
  </si>
  <si>
    <t>Wieder zu Hause mit Messestand</t>
  </si>
  <si>
    <t>Auftagslage hat sich erhöht</t>
  </si>
  <si>
    <t>Phase 1</t>
  </si>
  <si>
    <t>2.0</t>
  </si>
  <si>
    <t>2.1</t>
  </si>
  <si>
    <t>2.2</t>
  </si>
  <si>
    <t>2.3</t>
  </si>
  <si>
    <t>2.4</t>
  </si>
  <si>
    <t>2.5</t>
  </si>
  <si>
    <t>Heute</t>
  </si>
  <si>
    <t>3.0</t>
  </si>
  <si>
    <t>Dr. Kerstin Prechel</t>
  </si>
  <si>
    <t>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</si>
</sst>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S PMincho"/>
      <family val="1"/>
      <charset val="128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3399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/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dotted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dotted">
        <color indexed="64"/>
      </bottom>
      <diagonal/>
    </border>
    <border>
      <left style="mediumDashDot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DashDot">
        <color indexed="64"/>
      </right>
      <top style="dotted">
        <color indexed="64"/>
      </top>
      <bottom style="dotted">
        <color indexed="64"/>
      </bottom>
      <diagonal/>
    </border>
    <border>
      <left style="mediumDashDot">
        <color indexed="64"/>
      </left>
      <right style="mediumDashDot">
        <color indexed="64"/>
      </right>
      <top style="dotted">
        <color indexed="64"/>
      </top>
      <bottom style="dotted">
        <color indexed="64"/>
      </bottom>
      <diagonal/>
    </border>
    <border>
      <left style="medium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Dot">
        <color indexed="64"/>
      </right>
      <top style="dotted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dotted">
        <color indexed="64"/>
      </top>
      <bottom/>
      <diagonal/>
    </border>
    <border>
      <left style="mediumDashDot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8" xfId="0" applyBorder="1"/>
    <xf numFmtId="0" fontId="0" fillId="0" borderId="0" xfId="0" applyBorder="1"/>
    <xf numFmtId="0" fontId="3" fillId="0" borderId="0" xfId="0" applyFont="1"/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1" fillId="0" borderId="17" xfId="0" applyFont="1" applyBorder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1" fillId="0" borderId="19" xfId="0" applyFont="1" applyBorder="1"/>
    <xf numFmtId="0" fontId="0" fillId="0" borderId="1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2" borderId="0" xfId="0" applyFill="1"/>
    <xf numFmtId="0" fontId="0" fillId="0" borderId="28" xfId="0" applyBorder="1"/>
    <xf numFmtId="0" fontId="0" fillId="0" borderId="0" xfId="0" applyAlignment="1">
      <alignment wrapText="1"/>
    </xf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4" fontId="0" fillId="0" borderId="33" xfId="0" applyNumberFormat="1" applyBorder="1" applyAlignment="1">
      <alignment horizontal="left" vertical="top" wrapText="1"/>
    </xf>
    <xf numFmtId="2" fontId="0" fillId="0" borderId="33" xfId="0" applyNumberForma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14" fontId="0" fillId="0" borderId="36" xfId="0" applyNumberFormat="1" applyBorder="1" applyAlignment="1">
      <alignment horizontal="left" vertical="top" wrapText="1"/>
    </xf>
    <xf numFmtId="2" fontId="0" fillId="0" borderId="36" xfId="0" applyNumberForma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6" xfId="0" applyBorder="1" applyAlignment="1">
      <alignment horizontal="left" vertical="top"/>
    </xf>
    <xf numFmtId="14" fontId="0" fillId="0" borderId="36" xfId="0" applyNumberFormat="1" applyBorder="1" applyAlignment="1">
      <alignment horizontal="left" vertical="top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9" xfId="0" applyBorder="1" applyAlignment="1">
      <alignment horizontal="left" vertical="top"/>
    </xf>
    <xf numFmtId="14" fontId="0" fillId="0" borderId="39" xfId="0" applyNumberFormat="1" applyBorder="1" applyAlignment="1">
      <alignment horizontal="left" vertical="top"/>
    </xf>
    <xf numFmtId="2" fontId="0" fillId="0" borderId="39" xfId="0" applyNumberFormat="1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Border="1"/>
    <xf numFmtId="14" fontId="0" fillId="0" borderId="26" xfId="0" applyNumberFormat="1" applyBorder="1"/>
    <xf numFmtId="1" fontId="0" fillId="0" borderId="0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center" textRotation="90"/>
    </xf>
    <xf numFmtId="14" fontId="0" fillId="0" borderId="0" xfId="0" applyNumberFormat="1" applyAlignment="1">
      <alignment horizontal="center" vertical="center" textRotation="90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14" fontId="0" fillId="0" borderId="18" xfId="0" applyNumberFormat="1" applyBorder="1"/>
    <xf numFmtId="14" fontId="0" fillId="0" borderId="27" xfId="0" applyNumberFormat="1" applyBorder="1"/>
    <xf numFmtId="49" fontId="0" fillId="0" borderId="0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left" vertical="top"/>
    </xf>
    <xf numFmtId="14" fontId="0" fillId="0" borderId="20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14" fontId="1" fillId="0" borderId="9" xfId="0" applyNumberFormat="1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top"/>
    </xf>
    <xf numFmtId="49" fontId="0" fillId="0" borderId="22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2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0" fillId="0" borderId="18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Standard" xfId="0" builtinId="0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 tint="-0.499984740745262"/>
          <bgColor theme="9" tint="-0.499984740745262"/>
        </patternFill>
      </fill>
    </dxf>
    <dxf>
      <fill>
        <patternFill patternType="solid">
          <fgColor theme="7" tint="0.59996337778862885"/>
          <bgColor theme="7" tint="0.59996337778862885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colors>
    <mruColors>
      <color rgb="FF3399FF"/>
      <color rgb="FF66CCFF"/>
      <color rgb="FF33CCFF"/>
      <color rgb="FF33CCCC"/>
      <color rgb="FF00FFFF"/>
      <color rgb="FFCC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Gantt Chart</a:t>
            </a:r>
          </a:p>
          <a:p>
            <a:pPr>
              <a:defRPr/>
            </a:pPr>
            <a:r>
              <a:rPr lang="de-DE"/>
              <a:t>Terminplan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'Terminplan GanttChart'!$G$4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'Terminplan GanttChart'!$G$5:$G$11</c:f>
              <c:numCache>
                <c:formatCode>m/d/yyyy</c:formatCode>
                <c:ptCount val="7"/>
                <c:pt idx="0">
                  <c:v>44393</c:v>
                </c:pt>
                <c:pt idx="1">
                  <c:v>44387</c:v>
                </c:pt>
                <c:pt idx="2">
                  <c:v>44382</c:v>
                </c:pt>
                <c:pt idx="3">
                  <c:v>44376</c:v>
                </c:pt>
                <c:pt idx="4">
                  <c:v>44346</c:v>
                </c:pt>
                <c:pt idx="5">
                  <c:v>44286</c:v>
                </c:pt>
                <c:pt idx="6">
                  <c:v>44256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6F-994C-B776-7D9ACC6D015A}"/>
            </c:ext>
          </c:extLst>
        </c:ser>
        <c:ser>
          <c:idx val="0"/>
          <c:order val="1"/>
          <c:tx>
            <c:strRef>
              <c:f>'Terminplan GanttChart'!$H$4</c:f>
              <c:strCache>
                <c:ptCount val="1"/>
                <c:pt idx="0">
                  <c:v>Dauer 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'Terminplan GanttChart'!$F$5:$F$11</c:f>
              <c:strCache>
                <c:ptCount val="7"/>
                <c:pt idx="0">
                  <c:v>Abschluss vorbereiten</c:v>
                </c:pt>
                <c:pt idx="1">
                  <c:v>Beta-Version ansprechen</c:v>
                </c:pt>
                <c:pt idx="2">
                  <c:v>Go-Live realisiert</c:v>
                </c:pt>
                <c:pt idx="3">
                  <c:v>Test überprüft</c:v>
                </c:pt>
                <c:pt idx="4">
                  <c:v>Durchführung abgeschlossen</c:v>
                </c:pt>
                <c:pt idx="5">
                  <c:v>Planung abgeschlossen</c:v>
                </c:pt>
                <c:pt idx="6">
                  <c:v>Initierung abgeschlossen</c:v>
                </c:pt>
              </c:strCache>
            </c:strRef>
          </c:cat>
          <c:val>
            <c:numRef>
              <c:f>'Terminplan GanttChart'!$H$5:$H$11</c:f>
              <c:numCache>
                <c:formatCode>0</c:formatCode>
                <c:ptCount val="7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30</c:v>
                </c:pt>
                <c:pt idx="5">
                  <c:v>20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6F-994C-B776-7D9ACC6D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862223"/>
        <c:axId val="180125023"/>
      </c:barChart>
      <c:catAx>
        <c:axId val="298862223"/>
        <c:scaling>
          <c:orientation val="minMax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0125023"/>
        <c:crosses val="autoZero"/>
        <c:auto val="0"/>
        <c:lblAlgn val="ctr"/>
        <c:lblOffset val="100"/>
        <c:noMultiLvlLbl val="0"/>
      </c:catAx>
      <c:valAx>
        <c:axId val="180125023"/>
        <c:scaling>
          <c:orientation val="minMax"/>
          <c:min val="4425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8862223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18957064329225"/>
          <c:y val="0"/>
          <c:w val="0.68339533501708516"/>
          <c:h val="0.845365213494654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'Terminplan GantChart II'!$G$2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'Terminplan GantChart II'!$E$3:$E$17</c:f>
              <c:strCache>
                <c:ptCount val="15"/>
                <c:pt idx="0">
                  <c:v>Heute</c:v>
                </c:pt>
                <c:pt idx="1">
                  <c:v>Auswertung Messeerfolg</c:v>
                </c:pt>
                <c:pt idx="2">
                  <c:v>Abbau und Rückreise</c:v>
                </c:pt>
                <c:pt idx="3">
                  <c:v>Messedurchführung</c:v>
                </c:pt>
                <c:pt idx="4">
                  <c:v>Aufbau</c:v>
                </c:pt>
                <c:pt idx="5">
                  <c:v>Anreise</c:v>
                </c:pt>
                <c:pt idx="6">
                  <c:v>Phase 2</c:v>
                </c:pt>
                <c:pt idx="7">
                  <c:v>Materialien packen</c:v>
                </c:pt>
                <c:pt idx="8">
                  <c:v>Vorträge und Termine vorbereiten</c:v>
                </c:pt>
                <c:pt idx="9">
                  <c:v>Einsatzplanung vorbereiten</c:v>
                </c:pt>
                <c:pt idx="10">
                  <c:v>Poster bestellen</c:v>
                </c:pt>
                <c:pt idx="11">
                  <c:v>Flyser erstellen</c:v>
                </c:pt>
                <c:pt idx="12">
                  <c:v>Messestand buchen</c:v>
                </c:pt>
                <c:pt idx="13">
                  <c:v>Kick-Off</c:v>
                </c:pt>
                <c:pt idx="14">
                  <c:v>Phase 1</c:v>
                </c:pt>
              </c:strCache>
            </c:strRef>
          </c:cat>
          <c:val>
            <c:numRef>
              <c:f>'Terminplan GantChart II'!$G$3:$G$17</c:f>
              <c:numCache>
                <c:formatCode>m/d/yyyy</c:formatCode>
                <c:ptCount val="15"/>
                <c:pt idx="0">
                  <c:v>44197</c:v>
                </c:pt>
                <c:pt idx="1">
                  <c:v>44348</c:v>
                </c:pt>
                <c:pt idx="2">
                  <c:v>44351</c:v>
                </c:pt>
                <c:pt idx="3">
                  <c:v>44333</c:v>
                </c:pt>
                <c:pt idx="4">
                  <c:v>44332</c:v>
                </c:pt>
                <c:pt idx="5">
                  <c:v>44331</c:v>
                </c:pt>
                <c:pt idx="6">
                  <c:v>44330</c:v>
                </c:pt>
                <c:pt idx="7">
                  <c:v>44330</c:v>
                </c:pt>
                <c:pt idx="8">
                  <c:v>44329</c:v>
                </c:pt>
                <c:pt idx="9">
                  <c:v>44312</c:v>
                </c:pt>
                <c:pt idx="10">
                  <c:v>44327</c:v>
                </c:pt>
                <c:pt idx="11">
                  <c:v>44326</c:v>
                </c:pt>
                <c:pt idx="12">
                  <c:v>44197</c:v>
                </c:pt>
                <c:pt idx="13">
                  <c:v>44324</c:v>
                </c:pt>
                <c:pt idx="14">
                  <c:v>44197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0C-7641-968A-A0D8146BA021}"/>
            </c:ext>
          </c:extLst>
        </c:ser>
        <c:ser>
          <c:idx val="1"/>
          <c:order val="1"/>
          <c:tx>
            <c:strRef>
              <c:f>'Terminplan GantChart II'!$H$2</c:f>
              <c:strCache>
                <c:ptCount val="1"/>
                <c:pt idx="0">
                  <c:v>Dauer Plan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E0C-7641-968A-A0D8146BA0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E0C-7641-968A-A0D8146BA02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0C-7641-968A-A0D8146BA021}"/>
              </c:ext>
            </c:extLst>
          </c:dPt>
          <c:val>
            <c:numRef>
              <c:f>'Terminplan GantChart II'!$H$3:$H$17</c:f>
              <c:numCache>
                <c:formatCode>General</c:formatCode>
                <c:ptCount val="15"/>
                <c:pt idx="0">
                  <c:v>138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 formatCode="0">
                  <c:v>22</c:v>
                </c:pt>
                <c:pt idx="7">
                  <c:v>1</c:v>
                </c:pt>
                <c:pt idx="8">
                  <c:v>2</c:v>
                </c:pt>
                <c:pt idx="9">
                  <c:v>20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0C-7641-968A-A0D8146BA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723055"/>
        <c:axId val="1580701279"/>
      </c:barChart>
      <c:catAx>
        <c:axId val="439723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80701279"/>
        <c:crosses val="autoZero"/>
        <c:auto val="1"/>
        <c:lblAlgn val="ctr"/>
        <c:lblOffset val="100"/>
        <c:noMultiLvlLbl val="0"/>
      </c:catAx>
      <c:valAx>
        <c:axId val="1580701279"/>
        <c:scaling>
          <c:orientation val="minMax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972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5024B38-DC22-4D51-ACC8-F6BE948FC5A8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AA0BA6F2-CAA9-47AE-9A54-7DAC37ACF782}">
      <dgm:prSet phldrT="[Text]"/>
      <dgm:spPr/>
      <dgm:t>
        <a:bodyPr/>
        <a:lstStyle/>
        <a:p>
          <a:r>
            <a:rPr lang="de-DE"/>
            <a:t>Projekt</a:t>
          </a:r>
        </a:p>
      </dgm:t>
    </dgm:pt>
    <dgm:pt modelId="{DDCDA9F7-95F2-4CEC-B92B-D11BBE57BA35}" type="parTrans" cxnId="{BD425CBD-1D3E-49B9-9EF9-137BD8824F4F}">
      <dgm:prSet/>
      <dgm:spPr/>
      <dgm:t>
        <a:bodyPr/>
        <a:lstStyle/>
        <a:p>
          <a:endParaRPr lang="de-DE"/>
        </a:p>
      </dgm:t>
    </dgm:pt>
    <dgm:pt modelId="{85716018-558E-4A4E-9F6E-54EC6456A61F}" type="sibTrans" cxnId="{BD425CBD-1D3E-49B9-9EF9-137BD8824F4F}">
      <dgm:prSet/>
      <dgm:spPr/>
      <dgm:t>
        <a:bodyPr/>
        <a:lstStyle/>
        <a:p>
          <a:endParaRPr lang="de-DE"/>
        </a:p>
      </dgm:t>
    </dgm:pt>
    <dgm:pt modelId="{5F43BD55-A0D9-47C2-A000-7F37C1F0598E}">
      <dgm:prSet phldrT="[Text]"/>
      <dgm:spPr/>
      <dgm:t>
        <a:bodyPr/>
        <a:lstStyle/>
        <a:p>
          <a:r>
            <a:rPr lang="de-DE"/>
            <a:t>Phase A</a:t>
          </a:r>
        </a:p>
      </dgm:t>
    </dgm:pt>
    <dgm:pt modelId="{23988CB6-E9C5-46CA-A8B7-0972C9582214}" type="parTrans" cxnId="{4E7017DF-D622-4C73-8E23-A8698AD37A6D}">
      <dgm:prSet/>
      <dgm:spPr/>
      <dgm:t>
        <a:bodyPr/>
        <a:lstStyle/>
        <a:p>
          <a:endParaRPr lang="de-DE"/>
        </a:p>
      </dgm:t>
    </dgm:pt>
    <dgm:pt modelId="{5967427F-A345-431C-8F8C-5604ED05C489}" type="sibTrans" cxnId="{4E7017DF-D622-4C73-8E23-A8698AD37A6D}">
      <dgm:prSet/>
      <dgm:spPr/>
      <dgm:t>
        <a:bodyPr/>
        <a:lstStyle/>
        <a:p>
          <a:endParaRPr lang="de-DE"/>
        </a:p>
      </dgm:t>
    </dgm:pt>
    <dgm:pt modelId="{4FFA00F3-81AE-42A0-BDD0-459F5B4648D2}">
      <dgm:prSet phldrT="[Text]"/>
      <dgm:spPr/>
      <dgm:t>
        <a:bodyPr/>
        <a:lstStyle/>
        <a:p>
          <a:r>
            <a:rPr lang="de-DE"/>
            <a:t>Meilenstein A</a:t>
          </a:r>
        </a:p>
      </dgm:t>
    </dgm:pt>
    <dgm:pt modelId="{67C01EC0-CF78-4F60-997E-2A35AC0EE981}" type="parTrans" cxnId="{FFB17419-7DDE-4D4A-9515-2FAB202E5192}">
      <dgm:prSet/>
      <dgm:spPr/>
      <dgm:t>
        <a:bodyPr/>
        <a:lstStyle/>
        <a:p>
          <a:endParaRPr lang="de-DE"/>
        </a:p>
      </dgm:t>
    </dgm:pt>
    <dgm:pt modelId="{E97F4533-88DD-486D-A30C-CED2C4EEBFFF}" type="sibTrans" cxnId="{FFB17419-7DDE-4D4A-9515-2FAB202E5192}">
      <dgm:prSet/>
      <dgm:spPr/>
      <dgm:t>
        <a:bodyPr/>
        <a:lstStyle/>
        <a:p>
          <a:endParaRPr lang="de-DE"/>
        </a:p>
      </dgm:t>
    </dgm:pt>
    <dgm:pt modelId="{8090B572-DB9C-4BB6-B7F0-B936910FCDC2}">
      <dgm:prSet phldrT="[Text]"/>
      <dgm:spPr/>
      <dgm:t>
        <a:bodyPr/>
        <a:lstStyle/>
        <a:p>
          <a:r>
            <a:rPr lang="de-DE"/>
            <a:t>Aufgabe A2</a:t>
          </a:r>
        </a:p>
      </dgm:t>
    </dgm:pt>
    <dgm:pt modelId="{4F20B7EC-3FA4-42FE-B749-F0670077C30E}" type="parTrans" cxnId="{CB444A11-6594-422B-8CD6-206FE750B5BF}">
      <dgm:prSet/>
      <dgm:spPr/>
      <dgm:t>
        <a:bodyPr/>
        <a:lstStyle/>
        <a:p>
          <a:endParaRPr lang="de-DE"/>
        </a:p>
      </dgm:t>
    </dgm:pt>
    <dgm:pt modelId="{5CC42E3F-5EF6-4750-95CA-94F7A1330A0F}" type="sibTrans" cxnId="{CB444A11-6594-422B-8CD6-206FE750B5BF}">
      <dgm:prSet/>
      <dgm:spPr/>
      <dgm:t>
        <a:bodyPr/>
        <a:lstStyle/>
        <a:p>
          <a:endParaRPr lang="de-DE"/>
        </a:p>
      </dgm:t>
    </dgm:pt>
    <dgm:pt modelId="{7B857DA9-0CA9-4B74-A955-24C8283B1D06}">
      <dgm:prSet phldrT="[Text]"/>
      <dgm:spPr/>
      <dgm:t>
        <a:bodyPr/>
        <a:lstStyle/>
        <a:p>
          <a:r>
            <a:rPr lang="de-DE"/>
            <a:t>Phase B</a:t>
          </a:r>
        </a:p>
      </dgm:t>
    </dgm:pt>
    <dgm:pt modelId="{7C2BDB48-8C14-4CBF-88DB-7D09C0DB7D84}" type="parTrans" cxnId="{DBBCCA64-890F-4B14-9A41-4716F6626B44}">
      <dgm:prSet/>
      <dgm:spPr/>
      <dgm:t>
        <a:bodyPr/>
        <a:lstStyle/>
        <a:p>
          <a:endParaRPr lang="de-DE"/>
        </a:p>
      </dgm:t>
    </dgm:pt>
    <dgm:pt modelId="{3AA89935-40EC-451A-BF46-60AFBA4C2F66}" type="sibTrans" cxnId="{DBBCCA64-890F-4B14-9A41-4716F6626B44}">
      <dgm:prSet/>
      <dgm:spPr/>
      <dgm:t>
        <a:bodyPr/>
        <a:lstStyle/>
        <a:p>
          <a:endParaRPr lang="de-DE"/>
        </a:p>
      </dgm:t>
    </dgm:pt>
    <dgm:pt modelId="{DEA498DD-AB65-4408-9126-DABE987E9082}">
      <dgm:prSet phldrT="[Text]"/>
      <dgm:spPr/>
      <dgm:t>
        <a:bodyPr/>
        <a:lstStyle/>
        <a:p>
          <a:r>
            <a:rPr lang="de-DE"/>
            <a:t>Aufgabe B1</a:t>
          </a:r>
        </a:p>
      </dgm:t>
    </dgm:pt>
    <dgm:pt modelId="{7F422E33-3A89-45A6-AE3B-9BEE2B432161}" type="parTrans" cxnId="{F1A37ECC-0629-4A32-9820-F76FABE79C30}">
      <dgm:prSet/>
      <dgm:spPr/>
      <dgm:t>
        <a:bodyPr/>
        <a:lstStyle/>
        <a:p>
          <a:endParaRPr lang="de-DE"/>
        </a:p>
      </dgm:t>
    </dgm:pt>
    <dgm:pt modelId="{665587BC-708E-42E5-AFE1-9BC26C5C3FD9}" type="sibTrans" cxnId="{F1A37ECC-0629-4A32-9820-F76FABE79C30}">
      <dgm:prSet/>
      <dgm:spPr/>
      <dgm:t>
        <a:bodyPr/>
        <a:lstStyle/>
        <a:p>
          <a:endParaRPr lang="de-DE"/>
        </a:p>
      </dgm:t>
    </dgm:pt>
    <dgm:pt modelId="{F92C3150-A881-4195-A46C-542CAD4AEF56}" type="pres">
      <dgm:prSet presAssocID="{F5024B38-DC22-4D51-ACC8-F6BE948FC5A8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4AAB135B-8EB8-4D67-B085-46D307268A0A}" type="pres">
      <dgm:prSet presAssocID="{AA0BA6F2-CAA9-47AE-9A54-7DAC37ACF782}" presName="root1" presStyleCnt="0"/>
      <dgm:spPr/>
    </dgm:pt>
    <dgm:pt modelId="{C4686BC2-18F5-471A-906D-D3FABF6D2B81}" type="pres">
      <dgm:prSet presAssocID="{AA0BA6F2-CAA9-47AE-9A54-7DAC37ACF782}" presName="LevelOneTextNode" presStyleLbl="node0" presStyleIdx="0" presStyleCnt="1">
        <dgm:presLayoutVars>
          <dgm:chPref val="3"/>
        </dgm:presLayoutVars>
      </dgm:prSet>
      <dgm:spPr>
        <a:prstGeom prst="ellipse">
          <a:avLst/>
        </a:prstGeom>
      </dgm:spPr>
    </dgm:pt>
    <dgm:pt modelId="{4D12A8F0-98F4-44D2-B9DD-D8966E4C817A}" type="pres">
      <dgm:prSet presAssocID="{AA0BA6F2-CAA9-47AE-9A54-7DAC37ACF782}" presName="level2hierChild" presStyleCnt="0"/>
      <dgm:spPr/>
    </dgm:pt>
    <dgm:pt modelId="{57A5CAB4-2763-4550-9CD2-8FB63289CFFB}" type="pres">
      <dgm:prSet presAssocID="{23988CB6-E9C5-46CA-A8B7-0972C9582214}" presName="conn2-1" presStyleLbl="parChTrans1D2" presStyleIdx="0" presStyleCnt="2"/>
      <dgm:spPr/>
    </dgm:pt>
    <dgm:pt modelId="{E323D2A6-AD72-4361-BA54-201FD3ACA5F5}" type="pres">
      <dgm:prSet presAssocID="{23988CB6-E9C5-46CA-A8B7-0972C9582214}" presName="connTx" presStyleLbl="parChTrans1D2" presStyleIdx="0" presStyleCnt="2"/>
      <dgm:spPr/>
    </dgm:pt>
    <dgm:pt modelId="{269F85EE-4327-43C1-88AF-DDC6F027C803}" type="pres">
      <dgm:prSet presAssocID="{5F43BD55-A0D9-47C2-A000-7F37C1F0598E}" presName="root2" presStyleCnt="0"/>
      <dgm:spPr/>
    </dgm:pt>
    <dgm:pt modelId="{C188DFCC-728E-47AE-8B8F-77ECE0AA0011}" type="pres">
      <dgm:prSet presAssocID="{5F43BD55-A0D9-47C2-A000-7F37C1F0598E}" presName="LevelTwoTextNode" presStyleLbl="node2" presStyleIdx="0" presStyleCnt="2">
        <dgm:presLayoutVars>
          <dgm:chPref val="3"/>
        </dgm:presLayoutVars>
      </dgm:prSet>
      <dgm:spPr>
        <a:prstGeom prst="homePlate">
          <a:avLst/>
        </a:prstGeom>
      </dgm:spPr>
    </dgm:pt>
    <dgm:pt modelId="{F99BFE28-F688-4919-BD1D-41B21702FE50}" type="pres">
      <dgm:prSet presAssocID="{5F43BD55-A0D9-47C2-A000-7F37C1F0598E}" presName="level3hierChild" presStyleCnt="0"/>
      <dgm:spPr/>
    </dgm:pt>
    <dgm:pt modelId="{3A139153-4858-4B40-894C-27A9ADCF387B}" type="pres">
      <dgm:prSet presAssocID="{67C01EC0-CF78-4F60-997E-2A35AC0EE981}" presName="conn2-1" presStyleLbl="parChTrans1D3" presStyleIdx="0" presStyleCnt="3"/>
      <dgm:spPr/>
    </dgm:pt>
    <dgm:pt modelId="{EF0E04E4-63E0-4069-99B0-F18D7D19D3B7}" type="pres">
      <dgm:prSet presAssocID="{67C01EC0-CF78-4F60-997E-2A35AC0EE981}" presName="connTx" presStyleLbl="parChTrans1D3" presStyleIdx="0" presStyleCnt="3"/>
      <dgm:spPr/>
    </dgm:pt>
    <dgm:pt modelId="{F2FB096C-BF6D-4A2E-B825-5F667EB1E634}" type="pres">
      <dgm:prSet presAssocID="{4FFA00F3-81AE-42A0-BDD0-459F5B4648D2}" presName="root2" presStyleCnt="0"/>
      <dgm:spPr/>
    </dgm:pt>
    <dgm:pt modelId="{29F9EB40-8D9F-4B7A-AFB7-96A0B2D1D25E}" type="pres">
      <dgm:prSet presAssocID="{4FFA00F3-81AE-42A0-BDD0-459F5B4648D2}" presName="LevelTwoTextNode" presStyleLbl="node3" presStyleIdx="0" presStyleCnt="3">
        <dgm:presLayoutVars>
          <dgm:chPref val="3"/>
        </dgm:presLayoutVars>
      </dgm:prSet>
      <dgm:spPr>
        <a:prstGeom prst="diamond">
          <a:avLst/>
        </a:prstGeom>
      </dgm:spPr>
    </dgm:pt>
    <dgm:pt modelId="{FE0CC74D-AFE6-4AB6-82ED-3A1CDA11E3AA}" type="pres">
      <dgm:prSet presAssocID="{4FFA00F3-81AE-42A0-BDD0-459F5B4648D2}" presName="level3hierChild" presStyleCnt="0"/>
      <dgm:spPr/>
    </dgm:pt>
    <dgm:pt modelId="{7E0394D2-43A5-4BC0-B23D-2F4DD1EFE9CB}" type="pres">
      <dgm:prSet presAssocID="{4F20B7EC-3FA4-42FE-B749-F0670077C30E}" presName="conn2-1" presStyleLbl="parChTrans1D3" presStyleIdx="1" presStyleCnt="3"/>
      <dgm:spPr/>
    </dgm:pt>
    <dgm:pt modelId="{1624B273-0D3D-4D4A-9361-02FDD8CFEB83}" type="pres">
      <dgm:prSet presAssocID="{4F20B7EC-3FA4-42FE-B749-F0670077C30E}" presName="connTx" presStyleLbl="parChTrans1D3" presStyleIdx="1" presStyleCnt="3"/>
      <dgm:spPr/>
    </dgm:pt>
    <dgm:pt modelId="{7BC3E19C-4FEF-4FF0-BC51-B132ED2687D9}" type="pres">
      <dgm:prSet presAssocID="{8090B572-DB9C-4BB6-B7F0-B936910FCDC2}" presName="root2" presStyleCnt="0"/>
      <dgm:spPr/>
    </dgm:pt>
    <dgm:pt modelId="{BE260DFC-C272-4F55-A8D8-3CD83419E341}" type="pres">
      <dgm:prSet presAssocID="{8090B572-DB9C-4BB6-B7F0-B936910FCDC2}" presName="LevelTwoTextNode" presStyleLbl="node3" presStyleIdx="1" presStyleCnt="3">
        <dgm:presLayoutVars>
          <dgm:chPref val="3"/>
        </dgm:presLayoutVars>
      </dgm:prSet>
      <dgm:spPr/>
    </dgm:pt>
    <dgm:pt modelId="{2F617DC7-4146-4615-97AC-73A482ABDBB4}" type="pres">
      <dgm:prSet presAssocID="{8090B572-DB9C-4BB6-B7F0-B936910FCDC2}" presName="level3hierChild" presStyleCnt="0"/>
      <dgm:spPr/>
    </dgm:pt>
    <dgm:pt modelId="{F9C857E1-6F6D-4964-8AEF-CDDE19B3FD18}" type="pres">
      <dgm:prSet presAssocID="{7C2BDB48-8C14-4CBF-88DB-7D09C0DB7D84}" presName="conn2-1" presStyleLbl="parChTrans1D2" presStyleIdx="1" presStyleCnt="2"/>
      <dgm:spPr/>
    </dgm:pt>
    <dgm:pt modelId="{767D4BD1-3780-4C1D-9F30-DEF5A580CF8E}" type="pres">
      <dgm:prSet presAssocID="{7C2BDB48-8C14-4CBF-88DB-7D09C0DB7D84}" presName="connTx" presStyleLbl="parChTrans1D2" presStyleIdx="1" presStyleCnt="2"/>
      <dgm:spPr/>
    </dgm:pt>
    <dgm:pt modelId="{AD58CED1-7F32-4BA0-AA86-882D80C1B14D}" type="pres">
      <dgm:prSet presAssocID="{7B857DA9-0CA9-4B74-A955-24C8283B1D06}" presName="root2" presStyleCnt="0"/>
      <dgm:spPr/>
    </dgm:pt>
    <dgm:pt modelId="{D482B5F3-6A3A-4EFA-962C-00DCFA429D73}" type="pres">
      <dgm:prSet presAssocID="{7B857DA9-0CA9-4B74-A955-24C8283B1D06}" presName="LevelTwoTextNode" presStyleLbl="node2" presStyleIdx="1" presStyleCnt="2">
        <dgm:presLayoutVars>
          <dgm:chPref val="3"/>
        </dgm:presLayoutVars>
      </dgm:prSet>
      <dgm:spPr>
        <a:prstGeom prst="homePlate">
          <a:avLst/>
        </a:prstGeom>
      </dgm:spPr>
    </dgm:pt>
    <dgm:pt modelId="{B19906B9-A56B-4C36-8309-15C51626604E}" type="pres">
      <dgm:prSet presAssocID="{7B857DA9-0CA9-4B74-A955-24C8283B1D06}" presName="level3hierChild" presStyleCnt="0"/>
      <dgm:spPr/>
    </dgm:pt>
    <dgm:pt modelId="{C138A039-37CF-43B5-9F42-0B5B95D75B6F}" type="pres">
      <dgm:prSet presAssocID="{7F422E33-3A89-45A6-AE3B-9BEE2B432161}" presName="conn2-1" presStyleLbl="parChTrans1D3" presStyleIdx="2" presStyleCnt="3"/>
      <dgm:spPr/>
    </dgm:pt>
    <dgm:pt modelId="{F25E928A-9456-4D11-BD2C-527059053257}" type="pres">
      <dgm:prSet presAssocID="{7F422E33-3A89-45A6-AE3B-9BEE2B432161}" presName="connTx" presStyleLbl="parChTrans1D3" presStyleIdx="2" presStyleCnt="3"/>
      <dgm:spPr/>
    </dgm:pt>
    <dgm:pt modelId="{4C02759B-A8DE-4181-811D-DE2930652322}" type="pres">
      <dgm:prSet presAssocID="{DEA498DD-AB65-4408-9126-DABE987E9082}" presName="root2" presStyleCnt="0"/>
      <dgm:spPr/>
    </dgm:pt>
    <dgm:pt modelId="{22245F95-28BC-44E9-A6E8-BBFB233E37D6}" type="pres">
      <dgm:prSet presAssocID="{DEA498DD-AB65-4408-9126-DABE987E9082}" presName="LevelTwoTextNode" presStyleLbl="node3" presStyleIdx="2" presStyleCnt="3">
        <dgm:presLayoutVars>
          <dgm:chPref val="3"/>
        </dgm:presLayoutVars>
      </dgm:prSet>
      <dgm:spPr/>
    </dgm:pt>
    <dgm:pt modelId="{8033D356-74CD-4DB8-8F78-EF83CE002C4A}" type="pres">
      <dgm:prSet presAssocID="{DEA498DD-AB65-4408-9126-DABE987E9082}" presName="level3hierChild" presStyleCnt="0"/>
      <dgm:spPr/>
    </dgm:pt>
  </dgm:ptLst>
  <dgm:cxnLst>
    <dgm:cxn modelId="{23AC1301-7FF4-4CC7-A82A-6CE1E7F6E40A}" type="presOf" srcId="{67C01EC0-CF78-4F60-997E-2A35AC0EE981}" destId="{EF0E04E4-63E0-4069-99B0-F18D7D19D3B7}" srcOrd="1" destOrd="0" presId="urn:microsoft.com/office/officeart/2005/8/layout/hierarchy2"/>
    <dgm:cxn modelId="{BAA72304-3EC3-4062-8D43-DE2F639F6EFD}" type="presOf" srcId="{AA0BA6F2-CAA9-47AE-9A54-7DAC37ACF782}" destId="{C4686BC2-18F5-471A-906D-D3FABF6D2B81}" srcOrd="0" destOrd="0" presId="urn:microsoft.com/office/officeart/2005/8/layout/hierarchy2"/>
    <dgm:cxn modelId="{CB444A11-6594-422B-8CD6-206FE750B5BF}" srcId="{5F43BD55-A0D9-47C2-A000-7F37C1F0598E}" destId="{8090B572-DB9C-4BB6-B7F0-B936910FCDC2}" srcOrd="1" destOrd="0" parTransId="{4F20B7EC-3FA4-42FE-B749-F0670077C30E}" sibTransId="{5CC42E3F-5EF6-4750-95CA-94F7A1330A0F}"/>
    <dgm:cxn modelId="{FFB17419-7DDE-4D4A-9515-2FAB202E5192}" srcId="{5F43BD55-A0D9-47C2-A000-7F37C1F0598E}" destId="{4FFA00F3-81AE-42A0-BDD0-459F5B4648D2}" srcOrd="0" destOrd="0" parTransId="{67C01EC0-CF78-4F60-997E-2A35AC0EE981}" sibTransId="{E97F4533-88DD-486D-A30C-CED2C4EEBFFF}"/>
    <dgm:cxn modelId="{513BCB19-2454-4855-8A16-118AE8DA2330}" type="presOf" srcId="{4F20B7EC-3FA4-42FE-B749-F0670077C30E}" destId="{7E0394D2-43A5-4BC0-B23D-2F4DD1EFE9CB}" srcOrd="0" destOrd="0" presId="urn:microsoft.com/office/officeart/2005/8/layout/hierarchy2"/>
    <dgm:cxn modelId="{0BE7EF1A-958C-468C-9461-515274B880B5}" type="presOf" srcId="{5F43BD55-A0D9-47C2-A000-7F37C1F0598E}" destId="{C188DFCC-728E-47AE-8B8F-77ECE0AA0011}" srcOrd="0" destOrd="0" presId="urn:microsoft.com/office/officeart/2005/8/layout/hierarchy2"/>
    <dgm:cxn modelId="{486FDC32-3879-45C7-BADD-D9F7D700A1A4}" type="presOf" srcId="{7F422E33-3A89-45A6-AE3B-9BEE2B432161}" destId="{F25E928A-9456-4D11-BD2C-527059053257}" srcOrd="1" destOrd="0" presId="urn:microsoft.com/office/officeart/2005/8/layout/hierarchy2"/>
    <dgm:cxn modelId="{D507A962-D8D5-4329-B7A9-0D23FC20F522}" type="presOf" srcId="{8090B572-DB9C-4BB6-B7F0-B936910FCDC2}" destId="{BE260DFC-C272-4F55-A8D8-3CD83419E341}" srcOrd="0" destOrd="0" presId="urn:microsoft.com/office/officeart/2005/8/layout/hierarchy2"/>
    <dgm:cxn modelId="{D34ECE43-C7BC-4424-9DAA-D8B6843AF651}" type="presOf" srcId="{4FFA00F3-81AE-42A0-BDD0-459F5B4648D2}" destId="{29F9EB40-8D9F-4B7A-AFB7-96A0B2D1D25E}" srcOrd="0" destOrd="0" presId="urn:microsoft.com/office/officeart/2005/8/layout/hierarchy2"/>
    <dgm:cxn modelId="{DBBCCA64-890F-4B14-9A41-4716F6626B44}" srcId="{AA0BA6F2-CAA9-47AE-9A54-7DAC37ACF782}" destId="{7B857DA9-0CA9-4B74-A955-24C8283B1D06}" srcOrd="1" destOrd="0" parTransId="{7C2BDB48-8C14-4CBF-88DB-7D09C0DB7D84}" sibTransId="{3AA89935-40EC-451A-BF46-60AFBA4C2F66}"/>
    <dgm:cxn modelId="{75BC4A6C-F23F-47EB-88D5-DF77E4AB537B}" type="presOf" srcId="{4F20B7EC-3FA4-42FE-B749-F0670077C30E}" destId="{1624B273-0D3D-4D4A-9361-02FDD8CFEB83}" srcOrd="1" destOrd="0" presId="urn:microsoft.com/office/officeart/2005/8/layout/hierarchy2"/>
    <dgm:cxn modelId="{B1C8B476-38B7-44E3-887C-2FEBE02516B0}" type="presOf" srcId="{7C2BDB48-8C14-4CBF-88DB-7D09C0DB7D84}" destId="{767D4BD1-3780-4C1D-9F30-DEF5A580CF8E}" srcOrd="1" destOrd="0" presId="urn:microsoft.com/office/officeart/2005/8/layout/hierarchy2"/>
    <dgm:cxn modelId="{6A7D4C8E-60C2-4D4B-9FB2-DCB36182FC13}" type="presOf" srcId="{7B857DA9-0CA9-4B74-A955-24C8283B1D06}" destId="{D482B5F3-6A3A-4EFA-962C-00DCFA429D73}" srcOrd="0" destOrd="0" presId="urn:microsoft.com/office/officeart/2005/8/layout/hierarchy2"/>
    <dgm:cxn modelId="{D9B8DE91-E292-467A-992B-D9CDA6C3A884}" type="presOf" srcId="{23988CB6-E9C5-46CA-A8B7-0972C9582214}" destId="{57A5CAB4-2763-4550-9CD2-8FB63289CFFB}" srcOrd="0" destOrd="0" presId="urn:microsoft.com/office/officeart/2005/8/layout/hierarchy2"/>
    <dgm:cxn modelId="{019AD193-F01F-4A4A-825E-E89D97BDAFDC}" type="presOf" srcId="{67C01EC0-CF78-4F60-997E-2A35AC0EE981}" destId="{3A139153-4858-4B40-894C-27A9ADCF387B}" srcOrd="0" destOrd="0" presId="urn:microsoft.com/office/officeart/2005/8/layout/hierarchy2"/>
    <dgm:cxn modelId="{65814095-A1D5-4115-9840-7614A678C5D2}" type="presOf" srcId="{7C2BDB48-8C14-4CBF-88DB-7D09C0DB7D84}" destId="{F9C857E1-6F6D-4964-8AEF-CDDE19B3FD18}" srcOrd="0" destOrd="0" presId="urn:microsoft.com/office/officeart/2005/8/layout/hierarchy2"/>
    <dgm:cxn modelId="{DCAA64A7-96C8-48F4-91CC-80F4E272DDC7}" type="presOf" srcId="{23988CB6-E9C5-46CA-A8B7-0972C9582214}" destId="{E323D2A6-AD72-4361-BA54-201FD3ACA5F5}" srcOrd="1" destOrd="0" presId="urn:microsoft.com/office/officeart/2005/8/layout/hierarchy2"/>
    <dgm:cxn modelId="{BD425CBD-1D3E-49B9-9EF9-137BD8824F4F}" srcId="{F5024B38-DC22-4D51-ACC8-F6BE948FC5A8}" destId="{AA0BA6F2-CAA9-47AE-9A54-7DAC37ACF782}" srcOrd="0" destOrd="0" parTransId="{DDCDA9F7-95F2-4CEC-B92B-D11BBE57BA35}" sibTransId="{85716018-558E-4A4E-9F6E-54EC6456A61F}"/>
    <dgm:cxn modelId="{2CEC6DC2-E1B2-4113-A419-F1690BB6B087}" type="presOf" srcId="{7F422E33-3A89-45A6-AE3B-9BEE2B432161}" destId="{C138A039-37CF-43B5-9F42-0B5B95D75B6F}" srcOrd="0" destOrd="0" presId="urn:microsoft.com/office/officeart/2005/8/layout/hierarchy2"/>
    <dgm:cxn modelId="{F1A37ECC-0629-4A32-9820-F76FABE79C30}" srcId="{7B857DA9-0CA9-4B74-A955-24C8283B1D06}" destId="{DEA498DD-AB65-4408-9126-DABE987E9082}" srcOrd="0" destOrd="0" parTransId="{7F422E33-3A89-45A6-AE3B-9BEE2B432161}" sibTransId="{665587BC-708E-42E5-AFE1-9BC26C5C3FD9}"/>
    <dgm:cxn modelId="{4E7017DF-D622-4C73-8E23-A8698AD37A6D}" srcId="{AA0BA6F2-CAA9-47AE-9A54-7DAC37ACF782}" destId="{5F43BD55-A0D9-47C2-A000-7F37C1F0598E}" srcOrd="0" destOrd="0" parTransId="{23988CB6-E9C5-46CA-A8B7-0972C9582214}" sibTransId="{5967427F-A345-431C-8F8C-5604ED05C489}"/>
    <dgm:cxn modelId="{D950C0E1-E707-4312-BB15-69FDDAC0DC0F}" type="presOf" srcId="{DEA498DD-AB65-4408-9126-DABE987E9082}" destId="{22245F95-28BC-44E9-A6E8-BBFB233E37D6}" srcOrd="0" destOrd="0" presId="urn:microsoft.com/office/officeart/2005/8/layout/hierarchy2"/>
    <dgm:cxn modelId="{38339DFC-F8B3-46AF-962A-8FDA72939A03}" type="presOf" srcId="{F5024B38-DC22-4D51-ACC8-F6BE948FC5A8}" destId="{F92C3150-A881-4195-A46C-542CAD4AEF56}" srcOrd="0" destOrd="0" presId="urn:microsoft.com/office/officeart/2005/8/layout/hierarchy2"/>
    <dgm:cxn modelId="{C49B8E7D-7FA9-4FCD-89C0-A7B74F025937}" type="presParOf" srcId="{F92C3150-A881-4195-A46C-542CAD4AEF56}" destId="{4AAB135B-8EB8-4D67-B085-46D307268A0A}" srcOrd="0" destOrd="0" presId="urn:microsoft.com/office/officeart/2005/8/layout/hierarchy2"/>
    <dgm:cxn modelId="{C6326E7F-8CC5-426F-BF35-D25A34234562}" type="presParOf" srcId="{4AAB135B-8EB8-4D67-B085-46D307268A0A}" destId="{C4686BC2-18F5-471A-906D-D3FABF6D2B81}" srcOrd="0" destOrd="0" presId="urn:microsoft.com/office/officeart/2005/8/layout/hierarchy2"/>
    <dgm:cxn modelId="{715AB574-CC29-4A6A-83DA-636E05AE2A7D}" type="presParOf" srcId="{4AAB135B-8EB8-4D67-B085-46D307268A0A}" destId="{4D12A8F0-98F4-44D2-B9DD-D8966E4C817A}" srcOrd="1" destOrd="0" presId="urn:microsoft.com/office/officeart/2005/8/layout/hierarchy2"/>
    <dgm:cxn modelId="{C9B8C344-0397-474A-8BA0-0546D7873DDB}" type="presParOf" srcId="{4D12A8F0-98F4-44D2-B9DD-D8966E4C817A}" destId="{57A5CAB4-2763-4550-9CD2-8FB63289CFFB}" srcOrd="0" destOrd="0" presId="urn:microsoft.com/office/officeart/2005/8/layout/hierarchy2"/>
    <dgm:cxn modelId="{E53B8C5C-CE1A-4B62-838D-20D1CDBDD364}" type="presParOf" srcId="{57A5CAB4-2763-4550-9CD2-8FB63289CFFB}" destId="{E323D2A6-AD72-4361-BA54-201FD3ACA5F5}" srcOrd="0" destOrd="0" presId="urn:microsoft.com/office/officeart/2005/8/layout/hierarchy2"/>
    <dgm:cxn modelId="{578A9976-B677-4821-9C69-433E888BF1C1}" type="presParOf" srcId="{4D12A8F0-98F4-44D2-B9DD-D8966E4C817A}" destId="{269F85EE-4327-43C1-88AF-DDC6F027C803}" srcOrd="1" destOrd="0" presId="urn:microsoft.com/office/officeart/2005/8/layout/hierarchy2"/>
    <dgm:cxn modelId="{D6343AFF-2DB0-4D5E-A65C-2BAD55B27E21}" type="presParOf" srcId="{269F85EE-4327-43C1-88AF-DDC6F027C803}" destId="{C188DFCC-728E-47AE-8B8F-77ECE0AA0011}" srcOrd="0" destOrd="0" presId="urn:microsoft.com/office/officeart/2005/8/layout/hierarchy2"/>
    <dgm:cxn modelId="{EA92DAEA-8C71-4023-9AF8-74BF1AAB5CB8}" type="presParOf" srcId="{269F85EE-4327-43C1-88AF-DDC6F027C803}" destId="{F99BFE28-F688-4919-BD1D-41B21702FE50}" srcOrd="1" destOrd="0" presId="urn:microsoft.com/office/officeart/2005/8/layout/hierarchy2"/>
    <dgm:cxn modelId="{A541022A-F46A-4DC7-90F5-DDDD12F46BE5}" type="presParOf" srcId="{F99BFE28-F688-4919-BD1D-41B21702FE50}" destId="{3A139153-4858-4B40-894C-27A9ADCF387B}" srcOrd="0" destOrd="0" presId="urn:microsoft.com/office/officeart/2005/8/layout/hierarchy2"/>
    <dgm:cxn modelId="{B9BEA756-462D-49B4-8DD7-24D1BCB04B60}" type="presParOf" srcId="{3A139153-4858-4B40-894C-27A9ADCF387B}" destId="{EF0E04E4-63E0-4069-99B0-F18D7D19D3B7}" srcOrd="0" destOrd="0" presId="urn:microsoft.com/office/officeart/2005/8/layout/hierarchy2"/>
    <dgm:cxn modelId="{519F3422-59FD-476B-9FAF-D8E3E6C9FCBB}" type="presParOf" srcId="{F99BFE28-F688-4919-BD1D-41B21702FE50}" destId="{F2FB096C-BF6D-4A2E-B825-5F667EB1E634}" srcOrd="1" destOrd="0" presId="urn:microsoft.com/office/officeart/2005/8/layout/hierarchy2"/>
    <dgm:cxn modelId="{8CB35DC0-AC7F-4901-BBA6-A99F0BEE26D2}" type="presParOf" srcId="{F2FB096C-BF6D-4A2E-B825-5F667EB1E634}" destId="{29F9EB40-8D9F-4B7A-AFB7-96A0B2D1D25E}" srcOrd="0" destOrd="0" presId="urn:microsoft.com/office/officeart/2005/8/layout/hierarchy2"/>
    <dgm:cxn modelId="{50CB614E-DAD8-4B36-A959-F9AA7A4A196F}" type="presParOf" srcId="{F2FB096C-BF6D-4A2E-B825-5F667EB1E634}" destId="{FE0CC74D-AFE6-4AB6-82ED-3A1CDA11E3AA}" srcOrd="1" destOrd="0" presId="urn:microsoft.com/office/officeart/2005/8/layout/hierarchy2"/>
    <dgm:cxn modelId="{4619D975-B674-40A4-BCB9-45F4DD449B51}" type="presParOf" srcId="{F99BFE28-F688-4919-BD1D-41B21702FE50}" destId="{7E0394D2-43A5-4BC0-B23D-2F4DD1EFE9CB}" srcOrd="2" destOrd="0" presId="urn:microsoft.com/office/officeart/2005/8/layout/hierarchy2"/>
    <dgm:cxn modelId="{B45EDB08-651A-474C-950E-EBA3E64D0F60}" type="presParOf" srcId="{7E0394D2-43A5-4BC0-B23D-2F4DD1EFE9CB}" destId="{1624B273-0D3D-4D4A-9361-02FDD8CFEB83}" srcOrd="0" destOrd="0" presId="urn:microsoft.com/office/officeart/2005/8/layout/hierarchy2"/>
    <dgm:cxn modelId="{7E72D222-B875-4DD1-A26C-86E8FF550EB4}" type="presParOf" srcId="{F99BFE28-F688-4919-BD1D-41B21702FE50}" destId="{7BC3E19C-4FEF-4FF0-BC51-B132ED2687D9}" srcOrd="3" destOrd="0" presId="urn:microsoft.com/office/officeart/2005/8/layout/hierarchy2"/>
    <dgm:cxn modelId="{812A2496-FF6F-40B6-BA86-66043F20C9EE}" type="presParOf" srcId="{7BC3E19C-4FEF-4FF0-BC51-B132ED2687D9}" destId="{BE260DFC-C272-4F55-A8D8-3CD83419E341}" srcOrd="0" destOrd="0" presId="urn:microsoft.com/office/officeart/2005/8/layout/hierarchy2"/>
    <dgm:cxn modelId="{B2E31169-8660-4742-AA63-85E9A82F2F59}" type="presParOf" srcId="{7BC3E19C-4FEF-4FF0-BC51-B132ED2687D9}" destId="{2F617DC7-4146-4615-97AC-73A482ABDBB4}" srcOrd="1" destOrd="0" presId="urn:microsoft.com/office/officeart/2005/8/layout/hierarchy2"/>
    <dgm:cxn modelId="{DA2BDC54-4914-4FE6-853F-7E39392A3385}" type="presParOf" srcId="{4D12A8F0-98F4-44D2-B9DD-D8966E4C817A}" destId="{F9C857E1-6F6D-4964-8AEF-CDDE19B3FD18}" srcOrd="2" destOrd="0" presId="urn:microsoft.com/office/officeart/2005/8/layout/hierarchy2"/>
    <dgm:cxn modelId="{38308B7B-5BB6-48D7-A04C-F0CDE79AB870}" type="presParOf" srcId="{F9C857E1-6F6D-4964-8AEF-CDDE19B3FD18}" destId="{767D4BD1-3780-4C1D-9F30-DEF5A580CF8E}" srcOrd="0" destOrd="0" presId="urn:microsoft.com/office/officeart/2005/8/layout/hierarchy2"/>
    <dgm:cxn modelId="{898B5180-D4DC-4CA6-97AE-3FF3DB03A4B0}" type="presParOf" srcId="{4D12A8F0-98F4-44D2-B9DD-D8966E4C817A}" destId="{AD58CED1-7F32-4BA0-AA86-882D80C1B14D}" srcOrd="3" destOrd="0" presId="urn:microsoft.com/office/officeart/2005/8/layout/hierarchy2"/>
    <dgm:cxn modelId="{8A2D77DF-9C4F-49EF-96EE-64D1F1F579E0}" type="presParOf" srcId="{AD58CED1-7F32-4BA0-AA86-882D80C1B14D}" destId="{D482B5F3-6A3A-4EFA-962C-00DCFA429D73}" srcOrd="0" destOrd="0" presId="urn:microsoft.com/office/officeart/2005/8/layout/hierarchy2"/>
    <dgm:cxn modelId="{D6EC9A05-44F7-4A27-8537-10CAE974572C}" type="presParOf" srcId="{AD58CED1-7F32-4BA0-AA86-882D80C1B14D}" destId="{B19906B9-A56B-4C36-8309-15C51626604E}" srcOrd="1" destOrd="0" presId="urn:microsoft.com/office/officeart/2005/8/layout/hierarchy2"/>
    <dgm:cxn modelId="{F94EF582-7D1C-4237-B7CB-170AB638FC5F}" type="presParOf" srcId="{B19906B9-A56B-4C36-8309-15C51626604E}" destId="{C138A039-37CF-43B5-9F42-0B5B95D75B6F}" srcOrd="0" destOrd="0" presId="urn:microsoft.com/office/officeart/2005/8/layout/hierarchy2"/>
    <dgm:cxn modelId="{71BE4D14-D072-4B81-AF41-8DDDB06258E9}" type="presParOf" srcId="{C138A039-37CF-43B5-9F42-0B5B95D75B6F}" destId="{F25E928A-9456-4D11-BD2C-527059053257}" srcOrd="0" destOrd="0" presId="urn:microsoft.com/office/officeart/2005/8/layout/hierarchy2"/>
    <dgm:cxn modelId="{05D27E0F-42CA-48DB-923C-D189B312D2B3}" type="presParOf" srcId="{B19906B9-A56B-4C36-8309-15C51626604E}" destId="{4C02759B-A8DE-4181-811D-DE2930652322}" srcOrd="1" destOrd="0" presId="urn:microsoft.com/office/officeart/2005/8/layout/hierarchy2"/>
    <dgm:cxn modelId="{2D532D65-C463-4F65-8707-10427D894E54}" type="presParOf" srcId="{4C02759B-A8DE-4181-811D-DE2930652322}" destId="{22245F95-28BC-44E9-A6E8-BBFB233E37D6}" srcOrd="0" destOrd="0" presId="urn:microsoft.com/office/officeart/2005/8/layout/hierarchy2"/>
    <dgm:cxn modelId="{8F3EED45-D002-4FFF-BBB1-173E94F56400}" type="presParOf" srcId="{4C02759B-A8DE-4181-811D-DE2930652322}" destId="{8033D356-74CD-4DB8-8F78-EF83CE002C4A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4686BC2-18F5-471A-906D-D3FABF6D2B81}">
      <dsp:nvSpPr>
        <dsp:cNvPr id="0" name=""/>
        <dsp:cNvSpPr/>
      </dsp:nvSpPr>
      <dsp:spPr>
        <a:xfrm>
          <a:off x="1400" y="1253016"/>
          <a:ext cx="1250546" cy="625273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Projekt</a:t>
          </a:r>
        </a:p>
      </dsp:txBody>
      <dsp:txXfrm>
        <a:off x="184538" y="1344585"/>
        <a:ext cx="884270" cy="442135"/>
      </dsp:txXfrm>
    </dsp:sp>
    <dsp:sp modelId="{57A5CAB4-2763-4550-9CD2-8FB63289CFFB}">
      <dsp:nvSpPr>
        <dsp:cNvPr id="0" name=""/>
        <dsp:cNvSpPr/>
      </dsp:nvSpPr>
      <dsp:spPr>
        <a:xfrm rot="18770822">
          <a:off x="1134272" y="1275701"/>
          <a:ext cx="735568" cy="40605"/>
        </a:xfrm>
        <a:custGeom>
          <a:avLst/>
          <a:gdLst/>
          <a:ahLst/>
          <a:cxnLst/>
          <a:rect l="0" t="0" r="0" b="0"/>
          <a:pathLst>
            <a:path>
              <a:moveTo>
                <a:pt x="0" y="20302"/>
              </a:moveTo>
              <a:lnTo>
                <a:pt x="735568" y="2030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DE" sz="500" kern="1200"/>
        </a:p>
      </dsp:txBody>
      <dsp:txXfrm>
        <a:off x="1483667" y="1277615"/>
        <a:ext cx="36778" cy="36778"/>
      </dsp:txXfrm>
    </dsp:sp>
    <dsp:sp modelId="{C188DFCC-728E-47AE-8B8F-77ECE0AA0011}">
      <dsp:nvSpPr>
        <dsp:cNvPr id="0" name=""/>
        <dsp:cNvSpPr/>
      </dsp:nvSpPr>
      <dsp:spPr>
        <a:xfrm>
          <a:off x="1752166" y="713718"/>
          <a:ext cx="1250546" cy="625273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Phase A</a:t>
          </a:r>
        </a:p>
      </dsp:txBody>
      <dsp:txXfrm>
        <a:off x="1752166" y="713718"/>
        <a:ext cx="1094228" cy="625273"/>
      </dsp:txXfrm>
    </dsp:sp>
    <dsp:sp modelId="{3A139153-4858-4B40-894C-27A9ADCF387B}">
      <dsp:nvSpPr>
        <dsp:cNvPr id="0" name=""/>
        <dsp:cNvSpPr/>
      </dsp:nvSpPr>
      <dsp:spPr>
        <a:xfrm rot="19457599">
          <a:off x="2944812" y="826286"/>
          <a:ext cx="616021" cy="40605"/>
        </a:xfrm>
        <a:custGeom>
          <a:avLst/>
          <a:gdLst/>
          <a:ahLst/>
          <a:cxnLst/>
          <a:rect l="0" t="0" r="0" b="0"/>
          <a:pathLst>
            <a:path>
              <a:moveTo>
                <a:pt x="0" y="20302"/>
              </a:moveTo>
              <a:lnTo>
                <a:pt x="616021" y="2030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DE" sz="500" kern="1200"/>
        </a:p>
      </dsp:txBody>
      <dsp:txXfrm>
        <a:off x="3237422" y="831188"/>
        <a:ext cx="30801" cy="30801"/>
      </dsp:txXfrm>
    </dsp:sp>
    <dsp:sp modelId="{29F9EB40-8D9F-4B7A-AFB7-96A0B2D1D25E}">
      <dsp:nvSpPr>
        <dsp:cNvPr id="0" name=""/>
        <dsp:cNvSpPr/>
      </dsp:nvSpPr>
      <dsp:spPr>
        <a:xfrm>
          <a:off x="3502932" y="354186"/>
          <a:ext cx="1250546" cy="625273"/>
        </a:xfrm>
        <a:prstGeom prst="diamond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Meilenstein A</a:t>
          </a:r>
        </a:p>
      </dsp:txBody>
      <dsp:txXfrm>
        <a:off x="3815569" y="510504"/>
        <a:ext cx="625273" cy="312637"/>
      </dsp:txXfrm>
    </dsp:sp>
    <dsp:sp modelId="{7E0394D2-43A5-4BC0-B23D-2F4DD1EFE9CB}">
      <dsp:nvSpPr>
        <dsp:cNvPr id="0" name=""/>
        <dsp:cNvSpPr/>
      </dsp:nvSpPr>
      <dsp:spPr>
        <a:xfrm rot="2142401">
          <a:off x="2944812" y="1185818"/>
          <a:ext cx="616021" cy="40605"/>
        </a:xfrm>
        <a:custGeom>
          <a:avLst/>
          <a:gdLst/>
          <a:ahLst/>
          <a:cxnLst/>
          <a:rect l="0" t="0" r="0" b="0"/>
          <a:pathLst>
            <a:path>
              <a:moveTo>
                <a:pt x="0" y="20302"/>
              </a:moveTo>
              <a:lnTo>
                <a:pt x="616021" y="2030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DE" sz="500" kern="1200"/>
        </a:p>
      </dsp:txBody>
      <dsp:txXfrm>
        <a:off x="3237422" y="1190720"/>
        <a:ext cx="30801" cy="30801"/>
      </dsp:txXfrm>
    </dsp:sp>
    <dsp:sp modelId="{BE260DFC-C272-4F55-A8D8-3CD83419E341}">
      <dsp:nvSpPr>
        <dsp:cNvPr id="0" name=""/>
        <dsp:cNvSpPr/>
      </dsp:nvSpPr>
      <dsp:spPr>
        <a:xfrm>
          <a:off x="3502932" y="1073250"/>
          <a:ext cx="1250546" cy="62527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Aufgabe A2</a:t>
          </a:r>
        </a:p>
      </dsp:txBody>
      <dsp:txXfrm>
        <a:off x="3521246" y="1091564"/>
        <a:ext cx="1213918" cy="588645"/>
      </dsp:txXfrm>
    </dsp:sp>
    <dsp:sp modelId="{F9C857E1-6F6D-4964-8AEF-CDDE19B3FD18}">
      <dsp:nvSpPr>
        <dsp:cNvPr id="0" name=""/>
        <dsp:cNvSpPr/>
      </dsp:nvSpPr>
      <dsp:spPr>
        <a:xfrm rot="2829178">
          <a:off x="1134272" y="1815000"/>
          <a:ext cx="735568" cy="40605"/>
        </a:xfrm>
        <a:custGeom>
          <a:avLst/>
          <a:gdLst/>
          <a:ahLst/>
          <a:cxnLst/>
          <a:rect l="0" t="0" r="0" b="0"/>
          <a:pathLst>
            <a:path>
              <a:moveTo>
                <a:pt x="0" y="20302"/>
              </a:moveTo>
              <a:lnTo>
                <a:pt x="735568" y="2030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DE" sz="500" kern="1200"/>
        </a:p>
      </dsp:txBody>
      <dsp:txXfrm>
        <a:off x="1483667" y="1816913"/>
        <a:ext cx="36778" cy="36778"/>
      </dsp:txXfrm>
    </dsp:sp>
    <dsp:sp modelId="{D482B5F3-6A3A-4EFA-962C-00DCFA429D73}">
      <dsp:nvSpPr>
        <dsp:cNvPr id="0" name=""/>
        <dsp:cNvSpPr/>
      </dsp:nvSpPr>
      <dsp:spPr>
        <a:xfrm>
          <a:off x="1752166" y="1792315"/>
          <a:ext cx="1250546" cy="625273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Phase B</a:t>
          </a:r>
        </a:p>
      </dsp:txBody>
      <dsp:txXfrm>
        <a:off x="1752166" y="1792315"/>
        <a:ext cx="1094228" cy="625273"/>
      </dsp:txXfrm>
    </dsp:sp>
    <dsp:sp modelId="{C138A039-37CF-43B5-9F42-0B5B95D75B6F}">
      <dsp:nvSpPr>
        <dsp:cNvPr id="0" name=""/>
        <dsp:cNvSpPr/>
      </dsp:nvSpPr>
      <dsp:spPr>
        <a:xfrm>
          <a:off x="3002713" y="2084649"/>
          <a:ext cx="500218" cy="40605"/>
        </a:xfrm>
        <a:custGeom>
          <a:avLst/>
          <a:gdLst/>
          <a:ahLst/>
          <a:cxnLst/>
          <a:rect l="0" t="0" r="0" b="0"/>
          <a:pathLst>
            <a:path>
              <a:moveTo>
                <a:pt x="0" y="20302"/>
              </a:moveTo>
              <a:lnTo>
                <a:pt x="500218" y="2030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DE" sz="500" kern="1200"/>
        </a:p>
      </dsp:txBody>
      <dsp:txXfrm>
        <a:off x="3240317" y="2092446"/>
        <a:ext cx="25010" cy="25010"/>
      </dsp:txXfrm>
    </dsp:sp>
    <dsp:sp modelId="{22245F95-28BC-44E9-A6E8-BBFB233E37D6}">
      <dsp:nvSpPr>
        <dsp:cNvPr id="0" name=""/>
        <dsp:cNvSpPr/>
      </dsp:nvSpPr>
      <dsp:spPr>
        <a:xfrm>
          <a:off x="3502932" y="1792315"/>
          <a:ext cx="1250546" cy="62527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000" kern="1200"/>
            <a:t>Aufgabe B1</a:t>
          </a:r>
        </a:p>
      </dsp:txBody>
      <dsp:txXfrm>
        <a:off x="3521246" y="1810629"/>
        <a:ext cx="1213918" cy="58864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469107</xdr:colOff>
      <xdr:row>8</xdr:row>
      <xdr:rowOff>97630</xdr:rowOff>
    </xdr:from>
    <xdr:to>
      <xdr:col>6</xdr:col>
      <xdr:colOff>469107</xdr:colOff>
      <xdr:row>23</xdr:row>
      <xdr:rowOff>126205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4A2267C-F19B-4C93-841A-D747746C1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254000</xdr:colOff>
      <xdr:row>1</xdr:row>
      <xdr:rowOff>25400</xdr:rowOff>
    </xdr:from>
    <xdr:to>
      <xdr:col>18</xdr:col>
      <xdr:colOff>647700</xdr:colOff>
      <xdr:row>27</xdr:row>
      <xdr:rowOff>25400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97428DC-F26C-2744-91AB-F53D3C70A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0</xdr:row>
      <xdr:rowOff>177800</xdr:rowOff>
    </xdr:from>
    <xdr:to>
      <xdr:col>20</xdr:col>
      <xdr:colOff>482600</xdr:colOff>
      <xdr:row>25</xdr:row>
      <xdr:rowOff>101600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48D1C5D-AECB-3C4A-854D-4939CA96C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954A-04D2-4DF0-AF93-7939823838E4}">
  <dimension ref="A1:N56"/>
  <sheetViews>
    <sheetView tabSelected="1" view="pageBreakPreview" zoomScale="90" zoomScaleNormal="100" zoomScaleSheetLayoutView="90" workbookViewId="0">
      <selection activeCell="A36" sqref="A36:F36"/>
    </sheetView>
  </sheetViews>
  <sheetFormatPr baseColWidth="10" defaultRowHeight="14.4" x14ac:dyDescent="0.3"/>
  <cols>
    <col min="1" max="1" width="15" bestFit="1" customWidth="1"/>
    <col min="2" max="2" width="13.109375" bestFit="1" customWidth="1"/>
    <col min="3" max="3" width="2.6640625" customWidth="1"/>
    <col min="5" max="5" width="2.6640625" customWidth="1"/>
    <col min="6" max="6" width="13.33203125" bestFit="1" customWidth="1"/>
    <col min="7" max="7" width="4.33203125" customWidth="1"/>
    <col min="9" max="9" width="2.6640625" customWidth="1"/>
    <col min="10" max="10" width="10.33203125" bestFit="1" customWidth="1"/>
    <col min="11" max="11" width="2.6640625" customWidth="1"/>
    <col min="12" max="12" width="13" bestFit="1" customWidth="1"/>
    <col min="13" max="13" width="2.6640625" customWidth="1"/>
  </cols>
  <sheetData>
    <row r="1" spans="1:13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x14ac:dyDescent="0.3">
      <c r="A2" s="18" t="s">
        <v>50</v>
      </c>
      <c r="B2" s="131">
        <v>44326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3"/>
    </row>
    <row r="3" spans="1:13" x14ac:dyDescent="0.3">
      <c r="A3" s="19" t="s">
        <v>1</v>
      </c>
      <c r="B3" s="105"/>
      <c r="C3" s="105"/>
      <c r="D3" s="105"/>
      <c r="E3" s="105"/>
      <c r="F3" s="105"/>
      <c r="G3" s="105"/>
      <c r="H3" s="105"/>
      <c r="I3" s="105"/>
      <c r="J3" s="2" t="s">
        <v>2</v>
      </c>
      <c r="K3" s="2"/>
      <c r="L3" s="2"/>
      <c r="M3" s="20"/>
    </row>
    <row r="4" spans="1:13" x14ac:dyDescent="0.3">
      <c r="A4" s="21"/>
      <c r="B4" s="105"/>
      <c r="C4" s="105"/>
      <c r="D4" s="105"/>
      <c r="E4" s="105"/>
      <c r="F4" s="105"/>
      <c r="G4" s="105"/>
      <c r="H4" s="105"/>
      <c r="I4" s="105"/>
      <c r="J4" s="2"/>
      <c r="K4" s="2"/>
      <c r="L4" s="2"/>
      <c r="M4" s="20"/>
    </row>
    <row r="5" spans="1:13" x14ac:dyDescent="0.3">
      <c r="A5" s="22"/>
      <c r="B5" s="106"/>
      <c r="C5" s="106"/>
      <c r="D5" s="106"/>
      <c r="E5" s="106"/>
      <c r="F5" s="106"/>
      <c r="G5" s="106"/>
      <c r="H5" s="106"/>
      <c r="I5" s="106"/>
      <c r="J5" s="1"/>
      <c r="K5" s="1"/>
      <c r="L5" s="1"/>
      <c r="M5" s="23"/>
    </row>
    <row r="6" spans="1:13" x14ac:dyDescent="0.3">
      <c r="A6" s="24" t="s">
        <v>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5"/>
    </row>
    <row r="7" spans="1:13" x14ac:dyDescent="0.3">
      <c r="A7" s="19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3" x14ac:dyDescent="0.3">
      <c r="A8" s="19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7"/>
    </row>
    <row r="9" spans="1:13" x14ac:dyDescent="0.3">
      <c r="A9" s="19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</row>
    <row r="10" spans="1:13" x14ac:dyDescent="0.3">
      <c r="A10" s="19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</row>
    <row r="11" spans="1:13" x14ac:dyDescent="0.3">
      <c r="A11" s="25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</row>
    <row r="12" spans="1:13" x14ac:dyDescent="0.3">
      <c r="A12" s="19" t="s">
        <v>51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</row>
    <row r="13" spans="1:13" x14ac:dyDescent="0.3">
      <c r="A13" s="19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3" x14ac:dyDescent="0.3">
      <c r="A14" s="19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7"/>
    </row>
    <row r="15" spans="1:13" x14ac:dyDescent="0.3">
      <c r="A15" s="2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7"/>
    </row>
    <row r="16" spans="1:13" x14ac:dyDescent="0.3">
      <c r="A16" s="2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</row>
    <row r="17" spans="1:13" x14ac:dyDescent="0.3">
      <c r="A17" s="22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9"/>
    </row>
    <row r="18" spans="1:13" x14ac:dyDescent="0.3">
      <c r="A18" s="19" t="s">
        <v>4</v>
      </c>
      <c r="B18" s="107" t="s">
        <v>5</v>
      </c>
      <c r="C18" s="107"/>
      <c r="D18" s="107"/>
      <c r="E18" s="107"/>
      <c r="F18" s="107"/>
      <c r="G18" s="6"/>
      <c r="H18" s="107" t="s">
        <v>9</v>
      </c>
      <c r="I18" s="107"/>
      <c r="J18" s="107"/>
      <c r="K18" s="107"/>
      <c r="L18" s="107"/>
      <c r="M18" s="26"/>
    </row>
    <row r="19" spans="1:13" x14ac:dyDescent="0.3">
      <c r="A19" s="21"/>
      <c r="B19" s="107" t="s">
        <v>6</v>
      </c>
      <c r="C19" s="107"/>
      <c r="D19" s="107"/>
      <c r="E19" s="107"/>
      <c r="F19" s="107"/>
      <c r="G19" s="6"/>
      <c r="H19" s="107" t="s">
        <v>10</v>
      </c>
      <c r="I19" s="107"/>
      <c r="J19" s="107"/>
      <c r="K19" s="107"/>
      <c r="L19" s="107"/>
      <c r="M19" s="26"/>
    </row>
    <row r="20" spans="1:13" x14ac:dyDescent="0.3">
      <c r="A20" s="21"/>
      <c r="B20" s="107" t="s">
        <v>7</v>
      </c>
      <c r="C20" s="107"/>
      <c r="D20" s="107"/>
      <c r="E20" s="107"/>
      <c r="F20" s="107"/>
      <c r="G20" s="6"/>
      <c r="H20" s="107" t="s">
        <v>11</v>
      </c>
      <c r="I20" s="107"/>
      <c r="J20" s="107"/>
      <c r="K20" s="107"/>
      <c r="L20" s="107"/>
      <c r="M20" s="26"/>
    </row>
    <row r="21" spans="1:13" x14ac:dyDescent="0.3">
      <c r="A21" s="22"/>
      <c r="B21" s="108" t="s">
        <v>8</v>
      </c>
      <c r="C21" s="108"/>
      <c r="D21" s="108"/>
      <c r="E21" s="108"/>
      <c r="F21" s="108"/>
      <c r="G21" s="11"/>
      <c r="H21" s="108" t="s">
        <v>34</v>
      </c>
      <c r="I21" s="108"/>
      <c r="J21" s="108"/>
      <c r="K21" s="108"/>
      <c r="L21" s="108"/>
      <c r="M21" s="27"/>
    </row>
    <row r="22" spans="1:13" x14ac:dyDescent="0.3">
      <c r="A22" s="28" t="s">
        <v>12</v>
      </c>
      <c r="B22" s="109">
        <v>44319</v>
      </c>
      <c r="C22" s="109"/>
      <c r="D22" s="5" t="s">
        <v>13</v>
      </c>
      <c r="E22" s="109">
        <v>44368</v>
      </c>
      <c r="F22" s="109"/>
      <c r="G22" s="109"/>
      <c r="H22" s="5" t="s">
        <v>14</v>
      </c>
      <c r="I22" s="110">
        <f>NETWORKDAYS(B2,E22)</f>
        <v>31</v>
      </c>
      <c r="J22" s="110"/>
      <c r="K22" s="110"/>
      <c r="L22" s="109" t="s">
        <v>15</v>
      </c>
      <c r="M22" s="111"/>
    </row>
    <row r="23" spans="1:13" x14ac:dyDescent="0.3">
      <c r="A23" s="29" t="s">
        <v>16</v>
      </c>
      <c r="B23" s="4" t="s">
        <v>22</v>
      </c>
      <c r="C23" s="4" t="s">
        <v>26</v>
      </c>
      <c r="D23" s="6" t="s">
        <v>17</v>
      </c>
      <c r="E23" s="4" t="s">
        <v>25</v>
      </c>
      <c r="F23" s="6" t="s">
        <v>18</v>
      </c>
      <c r="G23" s="4" t="s">
        <v>25</v>
      </c>
      <c r="H23" s="6" t="s">
        <v>19</v>
      </c>
      <c r="I23" s="4" t="s">
        <v>25</v>
      </c>
      <c r="J23" s="6" t="s">
        <v>20</v>
      </c>
      <c r="K23" s="4" t="s">
        <v>25</v>
      </c>
      <c r="L23" s="4" t="s">
        <v>21</v>
      </c>
      <c r="M23" s="26" t="s">
        <v>25</v>
      </c>
    </row>
    <row r="24" spans="1:13" x14ac:dyDescent="0.3">
      <c r="A24" s="29"/>
      <c r="B24" s="4" t="s">
        <v>23</v>
      </c>
      <c r="C24" s="4" t="s">
        <v>26</v>
      </c>
      <c r="D24" s="4"/>
      <c r="E24" s="4"/>
      <c r="F24" s="4" t="s">
        <v>45</v>
      </c>
      <c r="G24" s="4" t="s">
        <v>25</v>
      </c>
      <c r="H24" s="4"/>
      <c r="I24" s="4"/>
      <c r="J24" s="4"/>
      <c r="K24" s="4"/>
      <c r="L24" s="4"/>
      <c r="M24" s="26"/>
    </row>
    <row r="25" spans="1:13" x14ac:dyDescent="0.3">
      <c r="A25" s="29"/>
      <c r="B25" s="4" t="s">
        <v>31</v>
      </c>
      <c r="C25" s="4" t="s">
        <v>25</v>
      </c>
      <c r="D25" s="4"/>
      <c r="E25" s="4"/>
      <c r="F25" s="4"/>
      <c r="G25" s="4"/>
      <c r="H25" s="4"/>
      <c r="I25" s="4"/>
      <c r="J25" s="4"/>
      <c r="K25" s="4"/>
      <c r="L25" s="4"/>
      <c r="M25" s="26"/>
    </row>
    <row r="26" spans="1:13" x14ac:dyDescent="0.3">
      <c r="A26" s="29"/>
      <c r="B26" s="4" t="s">
        <v>32</v>
      </c>
      <c r="C26" s="4" t="s">
        <v>25</v>
      </c>
      <c r="D26" s="4"/>
      <c r="E26" s="4"/>
      <c r="F26" s="4"/>
      <c r="G26" s="4"/>
      <c r="H26" s="4"/>
      <c r="I26" s="4"/>
      <c r="J26" s="4"/>
      <c r="K26" s="4"/>
      <c r="L26" s="4"/>
      <c r="M26" s="26"/>
    </row>
    <row r="27" spans="1:13" x14ac:dyDescent="0.3">
      <c r="A27" s="29"/>
      <c r="B27" s="7" t="s">
        <v>33</v>
      </c>
      <c r="C27" s="4" t="s">
        <v>25</v>
      </c>
      <c r="D27" s="4"/>
      <c r="E27" s="4"/>
      <c r="F27" s="4"/>
      <c r="G27" s="4"/>
      <c r="H27" s="4"/>
      <c r="I27" s="4"/>
      <c r="J27" s="4"/>
      <c r="K27" s="4"/>
      <c r="L27" s="4"/>
      <c r="M27" s="26"/>
    </row>
    <row r="28" spans="1:13" x14ac:dyDescent="0.3">
      <c r="A28" s="29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6"/>
    </row>
    <row r="29" spans="1:13" ht="15" thickBot="1" x14ac:dyDescent="0.35">
      <c r="A29" s="3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31"/>
    </row>
    <row r="30" spans="1:13" x14ac:dyDescent="0.3">
      <c r="A30" s="29" t="s">
        <v>46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13" x14ac:dyDescent="0.3">
      <c r="A31" s="29" t="s">
        <v>47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</row>
    <row r="32" spans="1:13" x14ac:dyDescent="0.3">
      <c r="A32" s="28" t="s">
        <v>48</v>
      </c>
      <c r="B32" s="140">
        <f>B30-B31</f>
        <v>0</v>
      </c>
      <c r="C32" s="140"/>
      <c r="D32" s="140">
        <f t="shared" ref="D32" si="0">D30-D31</f>
        <v>0</v>
      </c>
      <c r="E32" s="140"/>
      <c r="F32" s="140">
        <f t="shared" ref="F32" si="1">F30-F31</f>
        <v>0</v>
      </c>
      <c r="G32" s="140"/>
      <c r="H32" s="140">
        <f t="shared" ref="H32" si="2">H30-H31</f>
        <v>0</v>
      </c>
      <c r="I32" s="140"/>
      <c r="J32" s="140">
        <f t="shared" ref="J32" si="3">J30-J31</f>
        <v>0</v>
      </c>
      <c r="K32" s="140"/>
      <c r="L32" s="140">
        <f t="shared" ref="L32" si="4">L30-L31</f>
        <v>0</v>
      </c>
      <c r="M32" s="141"/>
    </row>
    <row r="33" spans="1:14" x14ac:dyDescent="0.3">
      <c r="A33" s="122" t="s">
        <v>35</v>
      </c>
      <c r="B33" s="113"/>
      <c r="C33" s="113"/>
      <c r="D33" s="113"/>
      <c r="E33" s="113"/>
      <c r="F33" s="123"/>
      <c r="G33" s="112" t="s">
        <v>36</v>
      </c>
      <c r="H33" s="113"/>
      <c r="I33" s="113"/>
      <c r="J33" s="113"/>
      <c r="K33" s="113"/>
      <c r="L33" s="113"/>
      <c r="M33" s="114"/>
    </row>
    <row r="34" spans="1:14" x14ac:dyDescent="0.3">
      <c r="A34" s="124"/>
      <c r="B34" s="117"/>
      <c r="C34" s="117"/>
      <c r="D34" s="117"/>
      <c r="E34" s="117"/>
      <c r="F34" s="125"/>
      <c r="G34" s="116"/>
      <c r="H34" s="117"/>
      <c r="I34" s="117"/>
      <c r="J34" s="117"/>
      <c r="K34" s="117"/>
      <c r="L34" s="117"/>
      <c r="M34" s="118"/>
    </row>
    <row r="35" spans="1:14" x14ac:dyDescent="0.3">
      <c r="A35" s="124"/>
      <c r="B35" s="117"/>
      <c r="C35" s="117"/>
      <c r="D35" s="117"/>
      <c r="E35" s="117"/>
      <c r="F35" s="125"/>
      <c r="G35" s="116"/>
      <c r="H35" s="117"/>
      <c r="I35" s="117"/>
      <c r="J35" s="117"/>
      <c r="K35" s="117"/>
      <c r="L35" s="117"/>
      <c r="M35" s="118"/>
      <c r="N35" s="39"/>
    </row>
    <row r="36" spans="1:14" x14ac:dyDescent="0.3">
      <c r="A36" s="124"/>
      <c r="B36" s="117"/>
      <c r="C36" s="117"/>
      <c r="D36" s="117"/>
      <c r="E36" s="117"/>
      <c r="F36" s="125"/>
      <c r="G36" s="116"/>
      <c r="H36" s="117"/>
      <c r="I36" s="117"/>
      <c r="J36" s="117"/>
      <c r="K36" s="117"/>
      <c r="L36" s="117"/>
      <c r="M36" s="118"/>
    </row>
    <row r="37" spans="1:14" x14ac:dyDescent="0.3">
      <c r="A37" s="124"/>
      <c r="B37" s="117"/>
      <c r="C37" s="117"/>
      <c r="D37" s="117"/>
      <c r="E37" s="117"/>
      <c r="F37" s="125"/>
      <c r="G37" s="116"/>
      <c r="H37" s="117"/>
      <c r="I37" s="117"/>
      <c r="J37" s="117"/>
      <c r="K37" s="117"/>
      <c r="L37" s="117"/>
      <c r="M37" s="118"/>
    </row>
    <row r="38" spans="1:14" x14ac:dyDescent="0.3">
      <c r="A38" s="127"/>
      <c r="B38" s="120"/>
      <c r="C38" s="120"/>
      <c r="D38" s="120"/>
      <c r="E38" s="120"/>
      <c r="F38" s="128"/>
      <c r="G38" s="119"/>
      <c r="H38" s="120"/>
      <c r="I38" s="120"/>
      <c r="J38" s="120"/>
      <c r="K38" s="120"/>
      <c r="L38" s="120"/>
      <c r="M38" s="121"/>
    </row>
    <row r="39" spans="1:14" x14ac:dyDescent="0.3">
      <c r="A39" s="32" t="s">
        <v>37</v>
      </c>
      <c r="B39" s="115" t="s">
        <v>191</v>
      </c>
      <c r="C39" s="115"/>
      <c r="D39" s="115"/>
      <c r="E39" s="115"/>
      <c r="F39" s="115"/>
      <c r="G39" s="8" t="s">
        <v>41</v>
      </c>
      <c r="H39" s="113" t="s">
        <v>38</v>
      </c>
      <c r="I39" s="113"/>
      <c r="J39" s="113"/>
      <c r="K39" s="113"/>
      <c r="L39" s="113"/>
      <c r="M39" s="114"/>
    </row>
    <row r="40" spans="1:14" x14ac:dyDescent="0.3">
      <c r="A40" s="33" t="s">
        <v>39</v>
      </c>
      <c r="B40" s="126"/>
      <c r="C40" s="126"/>
      <c r="D40" s="126"/>
      <c r="E40" s="126"/>
      <c r="F40" s="126"/>
      <c r="G40" s="13" t="s">
        <v>42</v>
      </c>
      <c r="H40" s="129"/>
      <c r="I40" s="126"/>
      <c r="J40" s="126"/>
      <c r="K40" s="126"/>
      <c r="L40" s="126"/>
      <c r="M40" s="130"/>
    </row>
    <row r="41" spans="1:14" x14ac:dyDescent="0.3">
      <c r="A41" s="29"/>
      <c r="B41" s="117"/>
      <c r="C41" s="117"/>
      <c r="D41" s="117"/>
      <c r="E41" s="117"/>
      <c r="F41" s="117"/>
      <c r="G41" s="14" t="s">
        <v>44</v>
      </c>
      <c r="H41" s="116"/>
      <c r="I41" s="117"/>
      <c r="J41" s="117"/>
      <c r="K41" s="117"/>
      <c r="L41" s="117"/>
      <c r="M41" s="118"/>
    </row>
    <row r="42" spans="1:14" x14ac:dyDescent="0.3">
      <c r="A42" s="29"/>
      <c r="B42" s="117"/>
      <c r="C42" s="117"/>
      <c r="D42" s="117"/>
      <c r="E42" s="117"/>
      <c r="F42" s="117"/>
      <c r="G42" s="14" t="s">
        <v>44</v>
      </c>
      <c r="H42" s="116"/>
      <c r="I42" s="117"/>
      <c r="J42" s="117"/>
      <c r="K42" s="117"/>
      <c r="L42" s="117"/>
      <c r="M42" s="118"/>
    </row>
    <row r="43" spans="1:14" x14ac:dyDescent="0.3">
      <c r="A43" s="29"/>
      <c r="B43" s="117"/>
      <c r="C43" s="117"/>
      <c r="D43" s="117"/>
      <c r="E43" s="117"/>
      <c r="F43" s="117"/>
      <c r="G43" s="14" t="s">
        <v>44</v>
      </c>
      <c r="H43" s="116"/>
      <c r="I43" s="117"/>
      <c r="J43" s="117"/>
      <c r="K43" s="117"/>
      <c r="L43" s="117"/>
      <c r="M43" s="118"/>
    </row>
    <row r="44" spans="1:14" x14ac:dyDescent="0.3">
      <c r="A44" s="29"/>
      <c r="B44" s="117"/>
      <c r="C44" s="117"/>
      <c r="D44" s="117"/>
      <c r="E44" s="117"/>
      <c r="F44" s="117"/>
      <c r="G44" s="14" t="s">
        <v>44</v>
      </c>
      <c r="H44" s="116"/>
      <c r="I44" s="117"/>
      <c r="J44" s="117"/>
      <c r="K44" s="117"/>
      <c r="L44" s="117"/>
      <c r="M44" s="118"/>
    </row>
    <row r="45" spans="1:14" x14ac:dyDescent="0.3">
      <c r="A45" s="29"/>
      <c r="B45" s="117"/>
      <c r="C45" s="117"/>
      <c r="D45" s="117"/>
      <c r="E45" s="117"/>
      <c r="F45" s="117"/>
      <c r="G45" s="9"/>
      <c r="H45" s="116"/>
      <c r="I45" s="117"/>
      <c r="J45" s="117"/>
      <c r="K45" s="117"/>
      <c r="L45" s="117"/>
      <c r="M45" s="118"/>
    </row>
    <row r="46" spans="1:14" x14ac:dyDescent="0.3">
      <c r="A46" s="29"/>
      <c r="B46" s="117"/>
      <c r="C46" s="117"/>
      <c r="D46" s="117"/>
      <c r="E46" s="117"/>
      <c r="F46" s="117"/>
      <c r="G46" s="9"/>
      <c r="H46" s="116"/>
      <c r="I46" s="117"/>
      <c r="J46" s="117"/>
      <c r="K46" s="117"/>
      <c r="L46" s="117"/>
      <c r="M46" s="118"/>
    </row>
    <row r="47" spans="1:14" x14ac:dyDescent="0.3">
      <c r="A47" s="28"/>
      <c r="B47" s="120"/>
      <c r="C47" s="120"/>
      <c r="D47" s="120"/>
      <c r="E47" s="120"/>
      <c r="F47" s="120"/>
      <c r="G47" s="10"/>
      <c r="H47" s="119"/>
      <c r="I47" s="120"/>
      <c r="J47" s="120"/>
      <c r="K47" s="120"/>
      <c r="L47" s="120"/>
      <c r="M47" s="121"/>
    </row>
    <row r="48" spans="1:14" x14ac:dyDescent="0.3">
      <c r="A48" s="19" t="s">
        <v>49</v>
      </c>
      <c r="B48" s="113" t="s">
        <v>52</v>
      </c>
      <c r="C48" s="113"/>
      <c r="D48" s="113"/>
      <c r="E48" s="113"/>
      <c r="F48" s="113"/>
      <c r="G48" s="113" t="s">
        <v>9</v>
      </c>
      <c r="H48" s="113"/>
      <c r="I48" s="113"/>
      <c r="J48" s="113"/>
      <c r="K48" s="113"/>
      <c r="L48" s="113"/>
      <c r="M48" s="114"/>
    </row>
    <row r="49" spans="1:13" x14ac:dyDescent="0.3">
      <c r="A49" s="34"/>
      <c r="B49" s="142" t="s">
        <v>6</v>
      </c>
      <c r="C49" s="142"/>
      <c r="D49" s="142"/>
      <c r="E49" s="142"/>
      <c r="F49" s="142"/>
      <c r="G49" s="142" t="s">
        <v>10</v>
      </c>
      <c r="H49" s="142"/>
      <c r="I49" s="142"/>
      <c r="J49" s="142"/>
      <c r="K49" s="142"/>
      <c r="L49" s="142"/>
      <c r="M49" s="144"/>
    </row>
    <row r="50" spans="1:13" x14ac:dyDescent="0.3">
      <c r="A50" s="34"/>
      <c r="B50" s="142" t="s">
        <v>7</v>
      </c>
      <c r="C50" s="142"/>
      <c r="D50" s="142"/>
      <c r="E50" s="142"/>
      <c r="F50" s="142"/>
      <c r="G50" s="142" t="s">
        <v>11</v>
      </c>
      <c r="H50" s="142"/>
      <c r="I50" s="142"/>
      <c r="J50" s="142"/>
      <c r="K50" s="142"/>
      <c r="L50" s="142"/>
      <c r="M50" s="144"/>
    </row>
    <row r="51" spans="1:13" x14ac:dyDescent="0.3">
      <c r="A51" s="35"/>
      <c r="B51" s="143" t="s">
        <v>8</v>
      </c>
      <c r="C51" s="143"/>
      <c r="D51" s="143"/>
      <c r="E51" s="143"/>
      <c r="F51" s="143"/>
      <c r="G51" s="143" t="s">
        <v>53</v>
      </c>
      <c r="H51" s="143"/>
      <c r="I51" s="143"/>
      <c r="J51" s="143"/>
      <c r="K51" s="143"/>
      <c r="L51" s="143"/>
      <c r="M51" s="145"/>
    </row>
    <row r="52" spans="1:13" x14ac:dyDescent="0.3">
      <c r="A52" s="19" t="s">
        <v>54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0"/>
    </row>
    <row r="53" spans="1:13" x14ac:dyDescent="0.3">
      <c r="A53" s="2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0"/>
    </row>
    <row r="54" spans="1:13" x14ac:dyDescent="0.3">
      <c r="A54" s="2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3"/>
    </row>
    <row r="55" spans="1:13" x14ac:dyDescent="0.3">
      <c r="A55" s="21"/>
      <c r="B55" s="2" t="s">
        <v>42</v>
      </c>
      <c r="C55" s="2"/>
      <c r="D55" s="2" t="s">
        <v>44</v>
      </c>
      <c r="E55" s="2"/>
      <c r="F55" s="2" t="s">
        <v>44</v>
      </c>
      <c r="G55" s="2"/>
      <c r="H55" s="2" t="s">
        <v>44</v>
      </c>
      <c r="I55" s="2"/>
      <c r="J55" s="2" t="s">
        <v>44</v>
      </c>
      <c r="K55" s="2"/>
      <c r="L55" s="2"/>
      <c r="M55" s="20"/>
    </row>
    <row r="56" spans="1:13" ht="15" thickBot="1" x14ac:dyDescent="0.3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8"/>
    </row>
  </sheetData>
  <mergeCells count="72">
    <mergeCell ref="B48:F48"/>
    <mergeCell ref="B49:F49"/>
    <mergeCell ref="B50:F50"/>
    <mergeCell ref="B51:F51"/>
    <mergeCell ref="G48:M48"/>
    <mergeCell ref="G49:M49"/>
    <mergeCell ref="G50:M50"/>
    <mergeCell ref="G51:M51"/>
    <mergeCell ref="L31:M31"/>
    <mergeCell ref="D32:E32"/>
    <mergeCell ref="F32:G32"/>
    <mergeCell ref="H32:I32"/>
    <mergeCell ref="J32:K32"/>
    <mergeCell ref="L32:M32"/>
    <mergeCell ref="B44:F44"/>
    <mergeCell ref="B2:M2"/>
    <mergeCell ref="B6:M11"/>
    <mergeCell ref="B12:M17"/>
    <mergeCell ref="B30:C30"/>
    <mergeCell ref="B32:C32"/>
    <mergeCell ref="D30:E30"/>
    <mergeCell ref="F30:G30"/>
    <mergeCell ref="H30:I30"/>
    <mergeCell ref="J30:K30"/>
    <mergeCell ref="B31:C31"/>
    <mergeCell ref="D31:E31"/>
    <mergeCell ref="F31:G31"/>
    <mergeCell ref="H31:I31"/>
    <mergeCell ref="L30:M30"/>
    <mergeCell ref="J31:K31"/>
    <mergeCell ref="H45:M45"/>
    <mergeCell ref="H46:M46"/>
    <mergeCell ref="H47:M47"/>
    <mergeCell ref="B45:F45"/>
    <mergeCell ref="B46:F46"/>
    <mergeCell ref="B47:F47"/>
    <mergeCell ref="H40:M40"/>
    <mergeCell ref="H41:M41"/>
    <mergeCell ref="H42:M42"/>
    <mergeCell ref="H43:M43"/>
    <mergeCell ref="H44:M44"/>
    <mergeCell ref="B40:F40"/>
    <mergeCell ref="B41:F41"/>
    <mergeCell ref="B42:F42"/>
    <mergeCell ref="B43:F43"/>
    <mergeCell ref="A36:F36"/>
    <mergeCell ref="A37:F37"/>
    <mergeCell ref="A38:F38"/>
    <mergeCell ref="G33:M33"/>
    <mergeCell ref="B39:F39"/>
    <mergeCell ref="G34:M34"/>
    <mergeCell ref="G35:M35"/>
    <mergeCell ref="G36:M36"/>
    <mergeCell ref="G37:M37"/>
    <mergeCell ref="G38:M38"/>
    <mergeCell ref="A33:F33"/>
    <mergeCell ref="A34:F34"/>
    <mergeCell ref="A35:F35"/>
    <mergeCell ref="H39:M39"/>
    <mergeCell ref="B22:C22"/>
    <mergeCell ref="E22:G22"/>
    <mergeCell ref="I22:K22"/>
    <mergeCell ref="L22:M22"/>
    <mergeCell ref="B21:F21"/>
    <mergeCell ref="B3:I5"/>
    <mergeCell ref="H19:L19"/>
    <mergeCell ref="H20:L20"/>
    <mergeCell ref="H21:L21"/>
    <mergeCell ref="B18:F18"/>
    <mergeCell ref="H18:L18"/>
    <mergeCell ref="B19:F19"/>
    <mergeCell ref="B20:F20"/>
  </mergeCells>
  <pageMargins left="0.7" right="0.7" top="0.78740157499999996" bottom="0.78740157499999996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FF5F3FD4-0DF3-415E-92C2-0C6F1C106C3B}">
          <x14:formula1>
            <xm:f>Listen!$A$2:$A$5</xm:f>
          </x14:formula1>
          <xm:sqref>G18:G21 M18:M21 M23:M29 G23:G29 I23:I29 C23:C29 K23:K29 E23:E29 N23 N35</xm:sqref>
        </x14:dataValidation>
        <x14:dataValidation type="list" showInputMessage="1" showErrorMessage="1" xr:uid="{8D4A7BAD-7443-4214-BE54-FD0DCBDAE16A}">
          <x14:formula1>
            <xm:f>Listen!$C$2:$C$6</xm:f>
          </x14:formula1>
          <xm:sqref>G39:G47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621A-2FA1-4731-ADD3-8F48501F2731}">
  <dimension ref="A1"/>
  <sheetViews>
    <sheetView topLeftCell="A6" workbookViewId="0">
      <selection activeCell="H26" sqref="H26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2504-E853-4F44-AB2D-8B99CD3B9C82}">
  <dimension ref="B6:F14"/>
  <sheetViews>
    <sheetView workbookViewId="0">
      <selection activeCell="D3" sqref="D3"/>
    </sheetView>
  </sheetViews>
  <sheetFormatPr baseColWidth="10" defaultRowHeight="14.4" x14ac:dyDescent="0.3"/>
  <sheetData>
    <row r="6" spans="2:6" x14ac:dyDescent="0.3">
      <c r="B6" s="40"/>
      <c r="C6" s="40" t="s">
        <v>42</v>
      </c>
      <c r="D6" s="40" t="s">
        <v>63</v>
      </c>
      <c r="E6" s="40" t="s">
        <v>64</v>
      </c>
      <c r="F6" s="40" t="s">
        <v>65</v>
      </c>
    </row>
    <row r="7" spans="2:6" x14ac:dyDescent="0.3">
      <c r="B7" s="40" t="s">
        <v>55</v>
      </c>
      <c r="C7" s="40" t="s">
        <v>66</v>
      </c>
      <c r="D7" s="40" t="s">
        <v>66</v>
      </c>
      <c r="E7" s="40" t="s">
        <v>66</v>
      </c>
      <c r="F7" s="40"/>
    </row>
    <row r="8" spans="2:6" x14ac:dyDescent="0.3">
      <c r="B8" s="40" t="s">
        <v>56</v>
      </c>
      <c r="C8" s="40" t="s">
        <v>67</v>
      </c>
      <c r="D8" s="40" t="s">
        <v>66</v>
      </c>
      <c r="E8" s="40" t="s">
        <v>66</v>
      </c>
      <c r="F8" s="40"/>
    </row>
    <row r="9" spans="2:6" x14ac:dyDescent="0.3">
      <c r="B9" s="40" t="s">
        <v>57</v>
      </c>
      <c r="C9" s="40" t="s">
        <v>67</v>
      </c>
      <c r="D9" s="40" t="s">
        <v>66</v>
      </c>
      <c r="E9" s="40"/>
      <c r="F9" s="40" t="s">
        <v>69</v>
      </c>
    </row>
    <row r="10" spans="2:6" x14ac:dyDescent="0.3">
      <c r="B10" s="40" t="s">
        <v>58</v>
      </c>
      <c r="C10" s="40" t="s">
        <v>68</v>
      </c>
      <c r="D10" s="40" t="s">
        <v>66</v>
      </c>
      <c r="E10" s="40" t="s">
        <v>68</v>
      </c>
      <c r="F10" s="40"/>
    </row>
    <row r="11" spans="2:6" x14ac:dyDescent="0.3">
      <c r="B11" s="40" t="s">
        <v>59</v>
      </c>
      <c r="C11" s="40" t="s">
        <v>68</v>
      </c>
      <c r="D11" s="40" t="s">
        <v>69</v>
      </c>
      <c r="E11" s="40"/>
      <c r="F11" s="40" t="s">
        <v>67</v>
      </c>
    </row>
    <row r="12" spans="2:6" x14ac:dyDescent="0.3">
      <c r="B12" s="40" t="s">
        <v>60</v>
      </c>
      <c r="C12" s="40" t="s">
        <v>66</v>
      </c>
      <c r="D12" s="40" t="s">
        <v>69</v>
      </c>
      <c r="E12" s="40"/>
      <c r="F12" s="40" t="s">
        <v>67</v>
      </c>
    </row>
    <row r="13" spans="2:6" x14ac:dyDescent="0.3">
      <c r="B13" s="40" t="s">
        <v>61</v>
      </c>
      <c r="C13" s="40" t="s">
        <v>66</v>
      </c>
      <c r="D13" s="40"/>
      <c r="E13" s="40" t="s">
        <v>69</v>
      </c>
      <c r="F13" s="40" t="s">
        <v>67</v>
      </c>
    </row>
    <row r="14" spans="2:6" x14ac:dyDescent="0.3">
      <c r="B14" s="40" t="s">
        <v>62</v>
      </c>
      <c r="C14" s="40" t="s">
        <v>66</v>
      </c>
      <c r="D14" s="40"/>
      <c r="E14" s="40" t="s">
        <v>69</v>
      </c>
      <c r="F14" s="40" t="s">
        <v>67</v>
      </c>
    </row>
  </sheetData>
  <phoneticPr fontId="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616F-C13B-405D-86C7-0D752353F835}">
  <dimension ref="B5:K17"/>
  <sheetViews>
    <sheetView topLeftCell="A10" workbookViewId="0">
      <selection activeCell="E3" sqref="E3"/>
    </sheetView>
  </sheetViews>
  <sheetFormatPr baseColWidth="10" defaultRowHeight="14.4" x14ac:dyDescent="0.3"/>
  <cols>
    <col min="2" max="2" width="15.33203125" bestFit="1" customWidth="1"/>
    <col min="3" max="3" width="21.33203125" customWidth="1"/>
    <col min="4" max="4" width="28.109375" bestFit="1" customWidth="1"/>
    <col min="5" max="5" width="15.33203125" bestFit="1" customWidth="1"/>
    <col min="11" max="11" width="11.6640625" bestFit="1" customWidth="1"/>
  </cols>
  <sheetData>
    <row r="5" spans="2:11" x14ac:dyDescent="0.3">
      <c r="B5" s="42" t="s">
        <v>70</v>
      </c>
      <c r="C5" s="43" t="s">
        <v>71</v>
      </c>
      <c r="D5" s="43" t="s">
        <v>72</v>
      </c>
      <c r="E5" s="43" t="s">
        <v>73</v>
      </c>
      <c r="F5" s="43" t="s">
        <v>74</v>
      </c>
      <c r="G5" s="43" t="s">
        <v>75</v>
      </c>
      <c r="H5" s="43" t="s">
        <v>76</v>
      </c>
      <c r="I5" s="43" t="s">
        <v>77</v>
      </c>
      <c r="J5" s="43" t="s">
        <v>78</v>
      </c>
      <c r="K5" s="44" t="s">
        <v>79</v>
      </c>
    </row>
    <row r="6" spans="2:11" s="41" customFormat="1" x14ac:dyDescent="0.3">
      <c r="B6" s="45">
        <v>1</v>
      </c>
      <c r="C6" s="46" t="s">
        <v>80</v>
      </c>
      <c r="D6" s="46" t="s">
        <v>92</v>
      </c>
      <c r="E6" s="46" t="s">
        <v>192</v>
      </c>
      <c r="F6" s="46">
        <v>1</v>
      </c>
      <c r="G6" s="47">
        <v>44301</v>
      </c>
      <c r="H6" s="47">
        <v>44312</v>
      </c>
      <c r="I6" s="48" t="str">
        <f ca="1">IF(AND(G6&lt;TODAY(),H6&lt;TODAY()),"0",IF(AND(G6&gt;TODAY(),H6&gt;TODAY()),H6-TODAY(),IF(AND(G6&lt;TODAY(),H6&gt;TODAY()),H6-TODAY(),"Prüfe Formel")))</f>
        <v>0</v>
      </c>
      <c r="J6" s="46" t="s">
        <v>30</v>
      </c>
      <c r="K6" s="49" t="s">
        <v>98</v>
      </c>
    </row>
    <row r="7" spans="2:11" s="41" customFormat="1" ht="28.8" x14ac:dyDescent="0.3">
      <c r="B7" s="50">
        <v>2</v>
      </c>
      <c r="C7" s="51" t="s">
        <v>81</v>
      </c>
      <c r="D7" s="51" t="s">
        <v>93</v>
      </c>
      <c r="E7" s="51" t="s">
        <v>192</v>
      </c>
      <c r="F7" s="51">
        <v>1</v>
      </c>
      <c r="G7" s="52">
        <v>44301</v>
      </c>
      <c r="H7" s="52">
        <v>44312</v>
      </c>
      <c r="I7" s="53" t="str">
        <f t="shared" ref="I7:I17" ca="1" si="0">IF(AND(G7&lt;TODAY(),H7&lt;TODAY()),"0",IF(AND(G7&gt;TODAY(),H7&gt;TODAY()),H7-TODAY(),IF(AND(G7&lt;TODAY(),H7&gt;TODAY()),H7-TODAY(),"Prüfe Formel")))</f>
        <v>0</v>
      </c>
      <c r="J7" s="51" t="s">
        <v>30</v>
      </c>
      <c r="K7" s="54" t="s">
        <v>98</v>
      </c>
    </row>
    <row r="8" spans="2:11" s="41" customFormat="1" ht="28.8" x14ac:dyDescent="0.3">
      <c r="B8" s="50">
        <v>3</v>
      </c>
      <c r="C8" s="51" t="s">
        <v>82</v>
      </c>
      <c r="D8" s="51" t="s">
        <v>94</v>
      </c>
      <c r="E8" s="51" t="s">
        <v>192</v>
      </c>
      <c r="F8" s="51">
        <v>1</v>
      </c>
      <c r="G8" s="52">
        <v>44301</v>
      </c>
      <c r="H8" s="52">
        <v>44312</v>
      </c>
      <c r="I8" s="53" t="str">
        <f t="shared" ca="1" si="0"/>
        <v>0</v>
      </c>
      <c r="J8" s="51" t="s">
        <v>30</v>
      </c>
      <c r="K8" s="54" t="s">
        <v>98</v>
      </c>
    </row>
    <row r="9" spans="2:11" s="41" customFormat="1" ht="43.2" x14ac:dyDescent="0.3">
      <c r="B9" s="50">
        <v>4</v>
      </c>
      <c r="C9" s="51" t="s">
        <v>83</v>
      </c>
      <c r="D9" s="51" t="s">
        <v>95</v>
      </c>
      <c r="E9" s="51" t="s">
        <v>192</v>
      </c>
      <c r="F9" s="51">
        <v>1</v>
      </c>
      <c r="G9" s="52">
        <v>44301</v>
      </c>
      <c r="H9" s="52">
        <v>44312</v>
      </c>
      <c r="I9" s="53" t="str">
        <f t="shared" ca="1" si="0"/>
        <v>0</v>
      </c>
      <c r="J9" s="51" t="s">
        <v>30</v>
      </c>
      <c r="K9" s="54" t="s">
        <v>98</v>
      </c>
    </row>
    <row r="10" spans="2:11" s="41" customFormat="1" ht="28.8" x14ac:dyDescent="0.3">
      <c r="B10" s="50">
        <v>5</v>
      </c>
      <c r="C10" s="51" t="s">
        <v>84</v>
      </c>
      <c r="D10" s="51" t="s">
        <v>94</v>
      </c>
      <c r="E10" s="51" t="s">
        <v>192</v>
      </c>
      <c r="F10" s="51">
        <v>1</v>
      </c>
      <c r="G10" s="52">
        <v>44312</v>
      </c>
      <c r="H10" s="52">
        <v>44319</v>
      </c>
      <c r="I10" s="53" t="str">
        <f t="shared" ca="1" si="0"/>
        <v>0</v>
      </c>
      <c r="J10" s="51" t="s">
        <v>30</v>
      </c>
      <c r="K10" s="54" t="s">
        <v>98</v>
      </c>
    </row>
    <row r="11" spans="2:11" s="41" customFormat="1" ht="28.8" x14ac:dyDescent="0.3">
      <c r="B11" s="50">
        <v>6</v>
      </c>
      <c r="C11" s="51" t="s">
        <v>85</v>
      </c>
      <c r="D11" s="51" t="s">
        <v>96</v>
      </c>
      <c r="E11" s="51" t="s">
        <v>192</v>
      </c>
      <c r="F11" s="51">
        <v>2</v>
      </c>
      <c r="G11" s="52">
        <v>44312</v>
      </c>
      <c r="H11" s="52">
        <v>44319</v>
      </c>
      <c r="I11" s="53" t="str">
        <f t="shared" ca="1" si="0"/>
        <v>0</v>
      </c>
      <c r="J11" s="51" t="s">
        <v>29</v>
      </c>
      <c r="K11" s="54" t="s">
        <v>98</v>
      </c>
    </row>
    <row r="12" spans="2:11" s="41" customFormat="1" ht="28.8" x14ac:dyDescent="0.3">
      <c r="B12" s="50">
        <v>7</v>
      </c>
      <c r="C12" s="51" t="s">
        <v>86</v>
      </c>
      <c r="D12" s="51" t="s">
        <v>94</v>
      </c>
      <c r="E12" s="51" t="s">
        <v>192</v>
      </c>
      <c r="F12" s="51">
        <v>1</v>
      </c>
      <c r="G12" s="52">
        <v>44319</v>
      </c>
      <c r="H12" s="52">
        <v>44326</v>
      </c>
      <c r="I12" s="53" t="str">
        <f t="shared" ca="1" si="0"/>
        <v>0</v>
      </c>
      <c r="J12" s="51" t="s">
        <v>29</v>
      </c>
      <c r="K12" s="54" t="s">
        <v>98</v>
      </c>
    </row>
    <row r="13" spans="2:11" ht="28.8" x14ac:dyDescent="0.3">
      <c r="B13" s="50">
        <v>8</v>
      </c>
      <c r="C13" s="51" t="s">
        <v>87</v>
      </c>
      <c r="D13" s="55" t="s">
        <v>169</v>
      </c>
      <c r="E13" s="51" t="s">
        <v>192</v>
      </c>
      <c r="F13" s="55">
        <v>2</v>
      </c>
      <c r="G13" s="56">
        <v>44326</v>
      </c>
      <c r="H13" s="56">
        <v>44327</v>
      </c>
      <c r="I13" s="53" t="str">
        <f t="shared" ca="1" si="0"/>
        <v>0</v>
      </c>
      <c r="J13" s="51" t="s">
        <v>29</v>
      </c>
      <c r="K13" s="54" t="s">
        <v>98</v>
      </c>
    </row>
    <row r="14" spans="2:11" ht="28.8" x14ac:dyDescent="0.3">
      <c r="B14" s="50">
        <v>9</v>
      </c>
      <c r="C14" s="51" t="s">
        <v>88</v>
      </c>
      <c r="D14" s="51" t="s">
        <v>94</v>
      </c>
      <c r="E14" s="51" t="s">
        <v>192</v>
      </c>
      <c r="F14" s="55">
        <v>1</v>
      </c>
      <c r="G14" s="56">
        <v>44326</v>
      </c>
      <c r="H14" s="56">
        <v>44323</v>
      </c>
      <c r="I14" s="53" t="str">
        <f t="shared" ca="1" si="0"/>
        <v>0</v>
      </c>
      <c r="J14" s="51" t="s">
        <v>28</v>
      </c>
      <c r="K14" s="54" t="s">
        <v>98</v>
      </c>
    </row>
    <row r="15" spans="2:11" ht="43.2" x14ac:dyDescent="0.3">
      <c r="B15" s="50">
        <v>10</v>
      </c>
      <c r="C15" s="51" t="s">
        <v>89</v>
      </c>
      <c r="D15" s="55" t="s">
        <v>97</v>
      </c>
      <c r="E15" s="51" t="s">
        <v>192</v>
      </c>
      <c r="F15" s="55">
        <v>2</v>
      </c>
      <c r="G15" s="56">
        <v>44326</v>
      </c>
      <c r="H15" s="56">
        <v>44333</v>
      </c>
      <c r="I15" s="53" t="str">
        <f t="shared" ca="1" si="0"/>
        <v>0</v>
      </c>
      <c r="J15" s="51" t="s">
        <v>28</v>
      </c>
      <c r="K15" s="54" t="s">
        <v>98</v>
      </c>
    </row>
    <row r="16" spans="2:11" ht="28.8" x14ac:dyDescent="0.3">
      <c r="B16" s="50">
        <v>11</v>
      </c>
      <c r="C16" s="51" t="s">
        <v>90</v>
      </c>
      <c r="D16" s="51" t="s">
        <v>94</v>
      </c>
      <c r="E16" s="51" t="s">
        <v>192</v>
      </c>
      <c r="F16" s="55">
        <v>1</v>
      </c>
      <c r="G16" s="56">
        <v>44333</v>
      </c>
      <c r="H16" s="56">
        <v>44340</v>
      </c>
      <c r="I16" s="53">
        <f t="shared" ca="1" si="0"/>
        <v>5</v>
      </c>
      <c r="J16" s="51" t="s">
        <v>28</v>
      </c>
      <c r="K16" s="54" t="s">
        <v>98</v>
      </c>
    </row>
    <row r="17" spans="2:11" ht="28.8" x14ac:dyDescent="0.3">
      <c r="B17" s="57">
        <v>12</v>
      </c>
      <c r="C17" s="58" t="s">
        <v>91</v>
      </c>
      <c r="D17" s="58" t="s">
        <v>94</v>
      </c>
      <c r="E17" s="58" t="s">
        <v>192</v>
      </c>
      <c r="F17" s="59">
        <v>1</v>
      </c>
      <c r="G17" s="60">
        <v>44347</v>
      </c>
      <c r="H17" s="60">
        <v>44354</v>
      </c>
      <c r="I17" s="61">
        <f t="shared" ca="1" si="0"/>
        <v>19</v>
      </c>
      <c r="J17" s="58" t="s">
        <v>28</v>
      </c>
      <c r="K17" s="62" t="s">
        <v>98</v>
      </c>
    </row>
  </sheetData>
  <autoFilter ref="B5:K5" xr:uid="{694F2D57-E7FC-4A9E-9828-9510735D92EA}"/>
  <conditionalFormatting sqref="B6:B17">
    <cfRule type="expression" dxfId="4" priority="1">
      <formula>AND(J6&lt;&gt;"Erledigt",I6&lt;2)</formula>
    </cfRule>
    <cfRule type="expression" dxfId="3" priority="4">
      <formula>J6="In Bearbeitung"</formula>
    </cfRule>
    <cfRule type="expression" dxfId="2" priority="5">
      <formula>J6="Erledigt"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1B9EBC4-160C-4C76-949E-89E84AEDF0E7}">
          <x14:formula1>
            <xm:f>Listen!$B$2:$B$5</xm:f>
          </x14:formula1>
          <xm:sqref>J6:J17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016C-6F19-4DD4-BE9E-0CF38477E8ED}">
  <dimension ref="A3:BO29"/>
  <sheetViews>
    <sheetView zoomScale="80" zoomScaleNormal="8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AP62" sqref="AP50:AP62"/>
    </sheetView>
  </sheetViews>
  <sheetFormatPr baseColWidth="10" defaultRowHeight="14.4" outlineLevelRow="2" x14ac:dyDescent="0.3"/>
  <cols>
    <col min="1" max="1" width="16.77734375" bestFit="1" customWidth="1"/>
    <col min="2" max="2" width="19.109375" bestFit="1" customWidth="1"/>
    <col min="4" max="67" width="5.33203125" style="83" customWidth="1"/>
  </cols>
  <sheetData>
    <row r="3" spans="1:67" ht="27" x14ac:dyDescent="0.3">
      <c r="C3" t="s">
        <v>99</v>
      </c>
      <c r="D3" s="80">
        <v>2021</v>
      </c>
      <c r="E3" s="80">
        <v>2021</v>
      </c>
      <c r="F3" s="80">
        <v>2021</v>
      </c>
      <c r="G3" s="80">
        <v>2021</v>
      </c>
      <c r="H3" s="80">
        <v>2021</v>
      </c>
      <c r="I3" s="80">
        <v>2021</v>
      </c>
      <c r="J3" s="80">
        <v>2021</v>
      </c>
      <c r="K3" s="80">
        <v>2021</v>
      </c>
      <c r="L3" s="80">
        <v>2021</v>
      </c>
      <c r="M3" s="80">
        <v>2021</v>
      </c>
      <c r="N3" s="80">
        <v>2021</v>
      </c>
      <c r="O3" s="80">
        <v>2021</v>
      </c>
      <c r="P3" s="80">
        <v>2021</v>
      </c>
      <c r="Q3" s="80">
        <v>2021</v>
      </c>
      <c r="R3" s="80">
        <v>2021</v>
      </c>
      <c r="S3" s="80">
        <v>2021</v>
      </c>
      <c r="T3" s="80">
        <v>2021</v>
      </c>
      <c r="U3" s="80">
        <v>2021</v>
      </c>
      <c r="V3" s="80">
        <v>2021</v>
      </c>
      <c r="W3" s="80">
        <v>2021</v>
      </c>
      <c r="X3" s="80">
        <v>2021</v>
      </c>
      <c r="Y3" s="80">
        <v>2021</v>
      </c>
      <c r="Z3" s="80">
        <v>2021</v>
      </c>
      <c r="AA3" s="80">
        <v>2021</v>
      </c>
      <c r="AB3" s="80">
        <v>2021</v>
      </c>
      <c r="AC3" s="80">
        <v>2021</v>
      </c>
      <c r="AD3" s="80">
        <v>2021</v>
      </c>
      <c r="AE3" s="80">
        <v>2021</v>
      </c>
      <c r="AF3" s="80">
        <v>2021</v>
      </c>
      <c r="AG3" s="80">
        <v>2021</v>
      </c>
      <c r="AH3" s="80">
        <v>2021</v>
      </c>
      <c r="AI3" s="80">
        <v>2021</v>
      </c>
      <c r="AJ3" s="80">
        <v>2021</v>
      </c>
      <c r="AK3" s="80">
        <v>2021</v>
      </c>
      <c r="AL3" s="80">
        <v>2021</v>
      </c>
      <c r="AM3" s="80">
        <v>2021</v>
      </c>
      <c r="AN3" s="80">
        <v>2021</v>
      </c>
      <c r="AO3" s="80">
        <v>2021</v>
      </c>
      <c r="AP3" s="80">
        <v>2021</v>
      </c>
      <c r="AQ3" s="80">
        <v>2021</v>
      </c>
      <c r="AR3" s="80">
        <v>2021</v>
      </c>
      <c r="AS3" s="80">
        <v>2021</v>
      </c>
      <c r="AT3" s="80">
        <v>2021</v>
      </c>
      <c r="AU3" s="80">
        <v>2021</v>
      </c>
      <c r="AV3" s="80">
        <v>2021</v>
      </c>
      <c r="AW3" s="80">
        <v>2021</v>
      </c>
      <c r="AX3" s="80">
        <v>2021</v>
      </c>
      <c r="AY3" s="80">
        <v>2021</v>
      </c>
      <c r="AZ3" s="80">
        <v>2021</v>
      </c>
      <c r="BA3" s="80">
        <v>2021</v>
      </c>
      <c r="BB3" s="80">
        <v>2021</v>
      </c>
      <c r="BC3" s="80">
        <v>2021</v>
      </c>
      <c r="BD3" s="80">
        <v>2021</v>
      </c>
      <c r="BE3" s="80">
        <v>2021</v>
      </c>
      <c r="BF3" s="80">
        <v>2021</v>
      </c>
      <c r="BG3" s="80">
        <v>2021</v>
      </c>
      <c r="BH3" s="80">
        <v>2021</v>
      </c>
      <c r="BI3" s="80">
        <v>2021</v>
      </c>
      <c r="BJ3" s="80">
        <v>2021</v>
      </c>
      <c r="BK3" s="80">
        <v>2021</v>
      </c>
      <c r="BL3" s="80">
        <v>2021</v>
      </c>
      <c r="BM3" s="80">
        <v>2021</v>
      </c>
      <c r="BN3" s="80">
        <v>2021</v>
      </c>
      <c r="BO3" s="80">
        <v>2021</v>
      </c>
    </row>
    <row r="4" spans="1:67" x14ac:dyDescent="0.3">
      <c r="C4" t="s">
        <v>100</v>
      </c>
      <c r="D4" s="80">
        <f>MONTH(D7)</f>
        <v>4</v>
      </c>
      <c r="E4" s="80">
        <f t="shared" ref="E4:BO4" si="0">MONTH(E7)</f>
        <v>4</v>
      </c>
      <c r="F4" s="80">
        <f t="shared" si="0"/>
        <v>4</v>
      </c>
      <c r="G4" s="80">
        <f t="shared" si="0"/>
        <v>4</v>
      </c>
      <c r="H4" s="80">
        <f t="shared" si="0"/>
        <v>4</v>
      </c>
      <c r="I4" s="80">
        <f t="shared" si="0"/>
        <v>5</v>
      </c>
      <c r="J4" s="80">
        <f t="shared" si="0"/>
        <v>5</v>
      </c>
      <c r="K4" s="80">
        <f t="shared" si="0"/>
        <v>5</v>
      </c>
      <c r="L4" s="80">
        <f t="shared" si="0"/>
        <v>5</v>
      </c>
      <c r="M4" s="80">
        <f t="shared" si="0"/>
        <v>5</v>
      </c>
      <c r="N4" s="80">
        <f t="shared" si="0"/>
        <v>5</v>
      </c>
      <c r="O4" s="80">
        <f t="shared" si="0"/>
        <v>5</v>
      </c>
      <c r="P4" s="80">
        <f t="shared" si="0"/>
        <v>5</v>
      </c>
      <c r="Q4" s="80">
        <f t="shared" si="0"/>
        <v>5</v>
      </c>
      <c r="R4" s="80">
        <f t="shared" si="0"/>
        <v>5</v>
      </c>
      <c r="S4" s="80">
        <f t="shared" si="0"/>
        <v>5</v>
      </c>
      <c r="T4" s="80">
        <f t="shared" si="0"/>
        <v>5</v>
      </c>
      <c r="U4" s="80">
        <f t="shared" si="0"/>
        <v>5</v>
      </c>
      <c r="V4" s="80">
        <f t="shared" si="0"/>
        <v>5</v>
      </c>
      <c r="W4" s="80">
        <f t="shared" si="0"/>
        <v>5</v>
      </c>
      <c r="X4" s="80">
        <f t="shared" si="0"/>
        <v>5</v>
      </c>
      <c r="Y4" s="80">
        <f t="shared" si="0"/>
        <v>5</v>
      </c>
      <c r="Z4" s="80">
        <f t="shared" si="0"/>
        <v>5</v>
      </c>
      <c r="AA4" s="80">
        <f t="shared" si="0"/>
        <v>5</v>
      </c>
      <c r="AB4" s="80">
        <f t="shared" si="0"/>
        <v>5</v>
      </c>
      <c r="AC4" s="80">
        <f t="shared" si="0"/>
        <v>5</v>
      </c>
      <c r="AD4" s="80">
        <f t="shared" si="0"/>
        <v>5</v>
      </c>
      <c r="AE4" s="80">
        <f t="shared" si="0"/>
        <v>5</v>
      </c>
      <c r="AF4" s="80">
        <f t="shared" si="0"/>
        <v>5</v>
      </c>
      <c r="AG4" s="80">
        <f t="shared" si="0"/>
        <v>5</v>
      </c>
      <c r="AH4" s="80">
        <f t="shared" si="0"/>
        <v>5</v>
      </c>
      <c r="AI4" s="80">
        <f t="shared" si="0"/>
        <v>5</v>
      </c>
      <c r="AJ4" s="80">
        <f t="shared" si="0"/>
        <v>5</v>
      </c>
      <c r="AK4" s="80">
        <f t="shared" si="0"/>
        <v>5</v>
      </c>
      <c r="AL4" s="80">
        <f t="shared" si="0"/>
        <v>5</v>
      </c>
      <c r="AM4" s="80">
        <f t="shared" si="0"/>
        <v>5</v>
      </c>
      <c r="AN4" s="80">
        <f t="shared" si="0"/>
        <v>6</v>
      </c>
      <c r="AO4" s="80">
        <f t="shared" si="0"/>
        <v>6</v>
      </c>
      <c r="AP4" s="80">
        <f t="shared" si="0"/>
        <v>6</v>
      </c>
      <c r="AQ4" s="80">
        <f t="shared" si="0"/>
        <v>6</v>
      </c>
      <c r="AR4" s="80">
        <f t="shared" si="0"/>
        <v>6</v>
      </c>
      <c r="AS4" s="80">
        <f t="shared" si="0"/>
        <v>6</v>
      </c>
      <c r="AT4" s="80">
        <f t="shared" si="0"/>
        <v>6</v>
      </c>
      <c r="AU4" s="80">
        <f t="shared" si="0"/>
        <v>6</v>
      </c>
      <c r="AV4" s="80">
        <f t="shared" si="0"/>
        <v>6</v>
      </c>
      <c r="AW4" s="80">
        <f t="shared" si="0"/>
        <v>6</v>
      </c>
      <c r="AX4" s="80">
        <f t="shared" si="0"/>
        <v>6</v>
      </c>
      <c r="AY4" s="80">
        <f t="shared" si="0"/>
        <v>6</v>
      </c>
      <c r="AZ4" s="80">
        <f t="shared" si="0"/>
        <v>6</v>
      </c>
      <c r="BA4" s="80">
        <f t="shared" si="0"/>
        <v>6</v>
      </c>
      <c r="BB4" s="80">
        <f t="shared" si="0"/>
        <v>6</v>
      </c>
      <c r="BC4" s="80">
        <f t="shared" si="0"/>
        <v>6</v>
      </c>
      <c r="BD4" s="80">
        <f t="shared" si="0"/>
        <v>6</v>
      </c>
      <c r="BE4" s="80">
        <f t="shared" si="0"/>
        <v>6</v>
      </c>
      <c r="BF4" s="80">
        <f t="shared" si="0"/>
        <v>6</v>
      </c>
      <c r="BG4" s="80">
        <f t="shared" si="0"/>
        <v>6</v>
      </c>
      <c r="BH4" s="80">
        <f t="shared" si="0"/>
        <v>6</v>
      </c>
      <c r="BI4" s="80">
        <f t="shared" si="0"/>
        <v>6</v>
      </c>
      <c r="BJ4" s="80">
        <f t="shared" si="0"/>
        <v>6</v>
      </c>
      <c r="BK4" s="80">
        <f t="shared" si="0"/>
        <v>6</v>
      </c>
      <c r="BL4" s="80">
        <f t="shared" si="0"/>
        <v>6</v>
      </c>
      <c r="BM4" s="80">
        <f t="shared" si="0"/>
        <v>6</v>
      </c>
      <c r="BN4" s="80">
        <f t="shared" si="0"/>
        <v>6</v>
      </c>
      <c r="BO4" s="80">
        <f t="shared" si="0"/>
        <v>6</v>
      </c>
    </row>
    <row r="5" spans="1:67" ht="16.2" x14ac:dyDescent="0.3">
      <c r="C5" t="s">
        <v>101</v>
      </c>
      <c r="D5" s="80">
        <f>_xlfn.ISOWEEKNUM(D7)</f>
        <v>17</v>
      </c>
      <c r="E5" s="80">
        <f t="shared" ref="E5:BO5" si="1">_xlfn.ISOWEEKNUM(E7)</f>
        <v>17</v>
      </c>
      <c r="F5" s="80">
        <f t="shared" si="1"/>
        <v>17</v>
      </c>
      <c r="G5" s="80">
        <f t="shared" si="1"/>
        <v>17</v>
      </c>
      <c r="H5" s="80">
        <f t="shared" si="1"/>
        <v>17</v>
      </c>
      <c r="I5" s="80">
        <f t="shared" si="1"/>
        <v>17</v>
      </c>
      <c r="J5" s="80">
        <f t="shared" si="1"/>
        <v>17</v>
      </c>
      <c r="K5" s="80">
        <f t="shared" si="1"/>
        <v>18</v>
      </c>
      <c r="L5" s="80">
        <f t="shared" si="1"/>
        <v>18</v>
      </c>
      <c r="M5" s="80">
        <f t="shared" si="1"/>
        <v>18</v>
      </c>
      <c r="N5" s="80">
        <f t="shared" si="1"/>
        <v>18</v>
      </c>
      <c r="O5" s="80">
        <f t="shared" si="1"/>
        <v>18</v>
      </c>
      <c r="P5" s="80">
        <f t="shared" si="1"/>
        <v>18</v>
      </c>
      <c r="Q5" s="80">
        <f t="shared" si="1"/>
        <v>18</v>
      </c>
      <c r="R5" s="80">
        <f t="shared" si="1"/>
        <v>19</v>
      </c>
      <c r="S5" s="80">
        <f t="shared" si="1"/>
        <v>19</v>
      </c>
      <c r="T5" s="80">
        <f t="shared" si="1"/>
        <v>19</v>
      </c>
      <c r="U5" s="80">
        <f t="shared" si="1"/>
        <v>19</v>
      </c>
      <c r="V5" s="80">
        <f t="shared" si="1"/>
        <v>19</v>
      </c>
      <c r="W5" s="80">
        <f t="shared" si="1"/>
        <v>19</v>
      </c>
      <c r="X5" s="80">
        <f t="shared" si="1"/>
        <v>19</v>
      </c>
      <c r="Y5" s="80">
        <f t="shared" si="1"/>
        <v>20</v>
      </c>
      <c r="Z5" s="80">
        <f t="shared" si="1"/>
        <v>20</v>
      </c>
      <c r="AA5" s="80">
        <f t="shared" si="1"/>
        <v>20</v>
      </c>
      <c r="AB5" s="80">
        <f t="shared" si="1"/>
        <v>20</v>
      </c>
      <c r="AC5" s="80">
        <f t="shared" si="1"/>
        <v>20</v>
      </c>
      <c r="AD5" s="80">
        <f t="shared" si="1"/>
        <v>20</v>
      </c>
      <c r="AE5" s="80">
        <f t="shared" si="1"/>
        <v>20</v>
      </c>
      <c r="AF5" s="80">
        <f t="shared" si="1"/>
        <v>21</v>
      </c>
      <c r="AG5" s="80">
        <f t="shared" si="1"/>
        <v>21</v>
      </c>
      <c r="AH5" s="80">
        <f t="shared" si="1"/>
        <v>21</v>
      </c>
      <c r="AI5" s="80">
        <f t="shared" si="1"/>
        <v>21</v>
      </c>
      <c r="AJ5" s="80">
        <f t="shared" si="1"/>
        <v>21</v>
      </c>
      <c r="AK5" s="80">
        <f t="shared" si="1"/>
        <v>21</v>
      </c>
      <c r="AL5" s="80">
        <f t="shared" si="1"/>
        <v>21</v>
      </c>
      <c r="AM5" s="80">
        <f t="shared" si="1"/>
        <v>22</v>
      </c>
      <c r="AN5" s="80">
        <f t="shared" si="1"/>
        <v>22</v>
      </c>
      <c r="AO5" s="80">
        <f t="shared" si="1"/>
        <v>22</v>
      </c>
      <c r="AP5" s="80">
        <f t="shared" si="1"/>
        <v>22</v>
      </c>
      <c r="AQ5" s="80">
        <f t="shared" si="1"/>
        <v>22</v>
      </c>
      <c r="AR5" s="80">
        <f t="shared" si="1"/>
        <v>22</v>
      </c>
      <c r="AS5" s="80">
        <f t="shared" si="1"/>
        <v>22</v>
      </c>
      <c r="AT5" s="80">
        <f t="shared" si="1"/>
        <v>23</v>
      </c>
      <c r="AU5" s="80">
        <f t="shared" si="1"/>
        <v>23</v>
      </c>
      <c r="AV5" s="80">
        <f t="shared" si="1"/>
        <v>23</v>
      </c>
      <c r="AW5" s="80">
        <f t="shared" si="1"/>
        <v>23</v>
      </c>
      <c r="AX5" s="80">
        <f t="shared" si="1"/>
        <v>23</v>
      </c>
      <c r="AY5" s="80">
        <f t="shared" si="1"/>
        <v>23</v>
      </c>
      <c r="AZ5" s="80">
        <f t="shared" si="1"/>
        <v>23</v>
      </c>
      <c r="BA5" s="80">
        <f t="shared" si="1"/>
        <v>24</v>
      </c>
      <c r="BB5" s="80">
        <f t="shared" si="1"/>
        <v>24</v>
      </c>
      <c r="BC5" s="80">
        <f t="shared" si="1"/>
        <v>24</v>
      </c>
      <c r="BD5" s="80">
        <f t="shared" si="1"/>
        <v>24</v>
      </c>
      <c r="BE5" s="80">
        <f t="shared" si="1"/>
        <v>24</v>
      </c>
      <c r="BF5" s="80">
        <f t="shared" si="1"/>
        <v>24</v>
      </c>
      <c r="BG5" s="80">
        <f t="shared" si="1"/>
        <v>24</v>
      </c>
      <c r="BH5" s="80">
        <f t="shared" si="1"/>
        <v>25</v>
      </c>
      <c r="BI5" s="80">
        <f t="shared" si="1"/>
        <v>25</v>
      </c>
      <c r="BJ5" s="80">
        <f t="shared" si="1"/>
        <v>25</v>
      </c>
      <c r="BK5" s="80">
        <f t="shared" si="1"/>
        <v>25</v>
      </c>
      <c r="BL5" s="80">
        <f t="shared" si="1"/>
        <v>25</v>
      </c>
      <c r="BM5" s="80">
        <f t="shared" si="1"/>
        <v>25</v>
      </c>
      <c r="BN5" s="80">
        <f t="shared" si="1"/>
        <v>25</v>
      </c>
      <c r="BO5" s="80">
        <f t="shared" si="1"/>
        <v>26</v>
      </c>
    </row>
    <row r="6" spans="1:67" ht="55.8" x14ac:dyDescent="0.3">
      <c r="C6" t="s">
        <v>102</v>
      </c>
      <c r="D6" s="80" t="s">
        <v>114</v>
      </c>
      <c r="E6" s="80" t="s">
        <v>115</v>
      </c>
      <c r="F6" s="80" t="s">
        <v>116</v>
      </c>
      <c r="G6" s="80" t="s">
        <v>117</v>
      </c>
      <c r="H6" s="80" t="s">
        <v>118</v>
      </c>
      <c r="I6" s="80" t="s">
        <v>119</v>
      </c>
      <c r="J6" s="80" t="s">
        <v>120</v>
      </c>
      <c r="K6" s="80" t="s">
        <v>114</v>
      </c>
      <c r="L6" s="80" t="s">
        <v>115</v>
      </c>
      <c r="M6" s="80" t="s">
        <v>116</v>
      </c>
      <c r="N6" s="80" t="s">
        <v>117</v>
      </c>
      <c r="O6" s="80" t="s">
        <v>118</v>
      </c>
      <c r="P6" s="80" t="s">
        <v>119</v>
      </c>
      <c r="Q6" s="80" t="s">
        <v>120</v>
      </c>
      <c r="R6" s="80" t="s">
        <v>114</v>
      </c>
      <c r="S6" s="80" t="s">
        <v>115</v>
      </c>
      <c r="T6" s="80" t="s">
        <v>116</v>
      </c>
      <c r="U6" s="80" t="s">
        <v>117</v>
      </c>
      <c r="V6" s="80" t="s">
        <v>118</v>
      </c>
      <c r="W6" s="80" t="s">
        <v>119</v>
      </c>
      <c r="X6" s="80" t="s">
        <v>120</v>
      </c>
      <c r="Y6" s="80" t="s">
        <v>114</v>
      </c>
      <c r="Z6" s="80" t="s">
        <v>115</v>
      </c>
      <c r="AA6" s="80" t="s">
        <v>116</v>
      </c>
      <c r="AB6" s="80" t="s">
        <v>117</v>
      </c>
      <c r="AC6" s="80" t="s">
        <v>118</v>
      </c>
      <c r="AD6" s="80" t="s">
        <v>119</v>
      </c>
      <c r="AE6" s="80" t="s">
        <v>120</v>
      </c>
      <c r="AF6" s="80" t="s">
        <v>114</v>
      </c>
      <c r="AG6" s="80" t="s">
        <v>115</v>
      </c>
      <c r="AH6" s="80" t="s">
        <v>116</v>
      </c>
      <c r="AI6" s="80" t="s">
        <v>117</v>
      </c>
      <c r="AJ6" s="80" t="s">
        <v>118</v>
      </c>
      <c r="AK6" s="80" t="s">
        <v>119</v>
      </c>
      <c r="AL6" s="80" t="s">
        <v>120</v>
      </c>
      <c r="AM6" s="80" t="s">
        <v>114</v>
      </c>
      <c r="AN6" s="80" t="s">
        <v>115</v>
      </c>
      <c r="AO6" s="80" t="s">
        <v>116</v>
      </c>
      <c r="AP6" s="80" t="s">
        <v>117</v>
      </c>
      <c r="AQ6" s="80" t="s">
        <v>118</v>
      </c>
      <c r="AR6" s="80" t="s">
        <v>119</v>
      </c>
      <c r="AS6" s="80" t="s">
        <v>120</v>
      </c>
      <c r="AT6" s="80" t="s">
        <v>114</v>
      </c>
      <c r="AU6" s="80" t="s">
        <v>115</v>
      </c>
      <c r="AV6" s="80" t="s">
        <v>116</v>
      </c>
      <c r="AW6" s="80" t="s">
        <v>117</v>
      </c>
      <c r="AX6" s="80" t="s">
        <v>118</v>
      </c>
      <c r="AY6" s="80" t="s">
        <v>119</v>
      </c>
      <c r="AZ6" s="80" t="s">
        <v>120</v>
      </c>
      <c r="BA6" s="80" t="s">
        <v>114</v>
      </c>
      <c r="BB6" s="80" t="s">
        <v>115</v>
      </c>
      <c r="BC6" s="80" t="s">
        <v>116</v>
      </c>
      <c r="BD6" s="80" t="s">
        <v>117</v>
      </c>
      <c r="BE6" s="80" t="s">
        <v>118</v>
      </c>
      <c r="BF6" s="80" t="s">
        <v>119</v>
      </c>
      <c r="BG6" s="80" t="s">
        <v>120</v>
      </c>
      <c r="BH6" s="80" t="s">
        <v>114</v>
      </c>
      <c r="BI6" s="80" t="s">
        <v>115</v>
      </c>
      <c r="BJ6" s="80" t="s">
        <v>116</v>
      </c>
      <c r="BK6" s="80" t="s">
        <v>117</v>
      </c>
      <c r="BL6" s="80" t="s">
        <v>118</v>
      </c>
      <c r="BM6" s="80" t="s">
        <v>119</v>
      </c>
      <c r="BN6" s="80" t="s">
        <v>120</v>
      </c>
      <c r="BO6" s="80" t="s">
        <v>114</v>
      </c>
    </row>
    <row r="7" spans="1:67" ht="54.6" x14ac:dyDescent="0.3">
      <c r="A7" t="s">
        <v>132</v>
      </c>
      <c r="B7" t="s">
        <v>105</v>
      </c>
      <c r="C7" t="s">
        <v>103</v>
      </c>
      <c r="D7" s="81">
        <v>44312</v>
      </c>
      <c r="E7" s="81">
        <v>44313</v>
      </c>
      <c r="F7" s="81">
        <v>44314</v>
      </c>
      <c r="G7" s="81">
        <v>44315</v>
      </c>
      <c r="H7" s="81">
        <v>44316</v>
      </c>
      <c r="I7" s="81">
        <v>44317</v>
      </c>
      <c r="J7" s="81">
        <v>44318</v>
      </c>
      <c r="K7" s="81">
        <v>44319</v>
      </c>
      <c r="L7" s="81">
        <v>44320</v>
      </c>
      <c r="M7" s="81">
        <v>44321</v>
      </c>
      <c r="N7" s="81">
        <v>44322</v>
      </c>
      <c r="O7" s="81">
        <v>44323</v>
      </c>
      <c r="P7" s="81">
        <v>44324</v>
      </c>
      <c r="Q7" s="81">
        <v>44325</v>
      </c>
      <c r="R7" s="81">
        <v>44326</v>
      </c>
      <c r="S7" s="81">
        <v>44327</v>
      </c>
      <c r="T7" s="81">
        <v>44328</v>
      </c>
      <c r="U7" s="81">
        <v>44329</v>
      </c>
      <c r="V7" s="81">
        <v>44330</v>
      </c>
      <c r="W7" s="81">
        <v>44331</v>
      </c>
      <c r="X7" s="81">
        <v>44332</v>
      </c>
      <c r="Y7" s="81">
        <v>44333</v>
      </c>
      <c r="Z7" s="81">
        <v>44334</v>
      </c>
      <c r="AA7" s="81">
        <v>44335</v>
      </c>
      <c r="AB7" s="81">
        <v>44336</v>
      </c>
      <c r="AC7" s="81">
        <v>44337</v>
      </c>
      <c r="AD7" s="81">
        <v>44338</v>
      </c>
      <c r="AE7" s="81">
        <v>44339</v>
      </c>
      <c r="AF7" s="81">
        <v>44340</v>
      </c>
      <c r="AG7" s="81">
        <v>44341</v>
      </c>
      <c r="AH7" s="81">
        <v>44342</v>
      </c>
      <c r="AI7" s="81">
        <v>44343</v>
      </c>
      <c r="AJ7" s="81">
        <v>44344</v>
      </c>
      <c r="AK7" s="81">
        <v>44345</v>
      </c>
      <c r="AL7" s="81">
        <v>44346</v>
      </c>
      <c r="AM7" s="81">
        <v>44347</v>
      </c>
      <c r="AN7" s="81">
        <v>44348</v>
      </c>
      <c r="AO7" s="81">
        <v>44349</v>
      </c>
      <c r="AP7" s="81">
        <v>44350</v>
      </c>
      <c r="AQ7" s="81">
        <v>44351</v>
      </c>
      <c r="AR7" s="81">
        <v>44352</v>
      </c>
      <c r="AS7" s="81">
        <v>44353</v>
      </c>
      <c r="AT7" s="81">
        <v>44354</v>
      </c>
      <c r="AU7" s="81">
        <v>44355</v>
      </c>
      <c r="AV7" s="81">
        <v>44356</v>
      </c>
      <c r="AW7" s="81">
        <v>44357</v>
      </c>
      <c r="AX7" s="81">
        <v>44358</v>
      </c>
      <c r="AY7" s="81">
        <v>44359</v>
      </c>
      <c r="AZ7" s="81">
        <v>44360</v>
      </c>
      <c r="BA7" s="81">
        <v>44361</v>
      </c>
      <c r="BB7" s="81">
        <v>44362</v>
      </c>
      <c r="BC7" s="81">
        <v>44363</v>
      </c>
      <c r="BD7" s="81">
        <v>44364</v>
      </c>
      <c r="BE7" s="81">
        <v>44365</v>
      </c>
      <c r="BF7" s="81">
        <v>44366</v>
      </c>
      <c r="BG7" s="81">
        <v>44367</v>
      </c>
      <c r="BH7" s="81">
        <v>44368</v>
      </c>
      <c r="BI7" s="81">
        <v>44369</v>
      </c>
      <c r="BJ7" s="81">
        <v>44370</v>
      </c>
      <c r="BK7" s="81">
        <v>44371</v>
      </c>
      <c r="BL7" s="81">
        <v>44372</v>
      </c>
      <c r="BM7" s="81">
        <v>44373</v>
      </c>
      <c r="BN7" s="81">
        <v>44374</v>
      </c>
      <c r="BO7" s="81">
        <v>44375</v>
      </c>
    </row>
    <row r="8" spans="1:67" x14ac:dyDescent="0.3">
      <c r="A8" t="s">
        <v>104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67" outlineLevel="1" x14ac:dyDescent="0.3">
      <c r="B9" t="s">
        <v>105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67" outlineLevel="1" x14ac:dyDescent="0.3">
      <c r="B10" t="s">
        <v>106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67" outlineLevel="1" x14ac:dyDescent="0.3">
      <c r="B11" t="s">
        <v>107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spans="1:67" outlineLevel="1" x14ac:dyDescent="0.3">
      <c r="B12" t="s">
        <v>108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67" outlineLevel="1" x14ac:dyDescent="0.3">
      <c r="B13" t="s">
        <v>109</v>
      </c>
      <c r="U13" s="88"/>
      <c r="V13" s="88"/>
      <c r="W13" s="88"/>
      <c r="X13" s="88"/>
    </row>
    <row r="14" spans="1:67" x14ac:dyDescent="0.3">
      <c r="A14" t="s">
        <v>110</v>
      </c>
      <c r="Y14" s="89"/>
      <c r="Z14" s="89"/>
      <c r="AA14" s="89"/>
      <c r="AB14" s="89"/>
      <c r="AC14" s="89"/>
      <c r="AD14" s="89"/>
      <c r="AE14" s="89"/>
      <c r="AF14" s="89"/>
      <c r="AG14" s="89"/>
    </row>
    <row r="15" spans="1:67" outlineLevel="1" x14ac:dyDescent="0.3">
      <c r="B15" t="s">
        <v>111</v>
      </c>
      <c r="Y15" s="90"/>
      <c r="Z15" s="90"/>
      <c r="AA15" s="90"/>
      <c r="AB15" s="90"/>
      <c r="AC15" s="90"/>
      <c r="AD15" s="90"/>
      <c r="AE15" s="90"/>
    </row>
    <row r="16" spans="1:67" outlineLevel="1" x14ac:dyDescent="0.3">
      <c r="B16" t="s">
        <v>112</v>
      </c>
      <c r="AF16" s="91"/>
      <c r="AG16" s="91"/>
    </row>
    <row r="17" spans="1:67" outlineLevel="1" x14ac:dyDescent="0.3">
      <c r="B17" t="s">
        <v>113</v>
      </c>
      <c r="Y17" s="92"/>
      <c r="Z17" s="92"/>
      <c r="AA17" s="92"/>
      <c r="AB17" s="92"/>
      <c r="AC17" s="92"/>
    </row>
    <row r="18" spans="1:67" x14ac:dyDescent="0.3">
      <c r="A18" t="s">
        <v>121</v>
      </c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</row>
    <row r="19" spans="1:67" outlineLevel="1" x14ac:dyDescent="0.3">
      <c r="B19" t="s">
        <v>123</v>
      </c>
      <c r="AH19" s="94"/>
      <c r="AI19" s="94"/>
      <c r="AJ19" s="94"/>
    </row>
    <row r="20" spans="1:67" outlineLevel="1" x14ac:dyDescent="0.3">
      <c r="B20" t="s">
        <v>122</v>
      </c>
      <c r="AI20" s="95"/>
      <c r="AJ20" s="95"/>
      <c r="AK20" s="95"/>
      <c r="AL20" s="95"/>
      <c r="AM20" s="95"/>
      <c r="AN20" s="95"/>
      <c r="AO20" s="95"/>
    </row>
    <row r="21" spans="1:67" outlineLevel="1" x14ac:dyDescent="0.3">
      <c r="B21" t="s">
        <v>124</v>
      </c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</row>
    <row r="22" spans="1:67" outlineLevel="1" x14ac:dyDescent="0.3">
      <c r="B22" t="s">
        <v>125</v>
      </c>
      <c r="AP22" s="97"/>
      <c r="AQ22" s="97"/>
      <c r="AR22" s="97"/>
      <c r="AS22" s="97"/>
    </row>
    <row r="23" spans="1:67" x14ac:dyDescent="0.3">
      <c r="A23" t="s">
        <v>126</v>
      </c>
      <c r="AT23" s="93"/>
      <c r="AU23" s="93"/>
      <c r="AV23" s="93"/>
      <c r="AW23" s="93"/>
      <c r="AX23" s="93"/>
      <c r="AY23" s="93"/>
    </row>
    <row r="24" spans="1:67" outlineLevel="1" x14ac:dyDescent="0.3">
      <c r="B24" t="s">
        <v>127</v>
      </c>
      <c r="AT24" s="98"/>
      <c r="AU24" s="98"/>
      <c r="AV24" s="98"/>
      <c r="AW24" s="98"/>
      <c r="AX24" s="98"/>
      <c r="AY24" s="98"/>
    </row>
    <row r="25" spans="1:67" x14ac:dyDescent="0.3">
      <c r="A25" t="s">
        <v>21</v>
      </c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</row>
    <row r="26" spans="1:67" outlineLevel="2" x14ac:dyDescent="0.3">
      <c r="B26" t="s">
        <v>128</v>
      </c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</row>
    <row r="27" spans="1:67" outlineLevel="2" x14ac:dyDescent="0.3">
      <c r="B27" t="s">
        <v>129</v>
      </c>
      <c r="BC27" s="100"/>
      <c r="BD27" s="100"/>
      <c r="BE27" s="100"/>
      <c r="BF27" s="100"/>
      <c r="BG27" s="100"/>
      <c r="BH27" s="100"/>
      <c r="BI27" s="100"/>
    </row>
    <row r="28" spans="1:67" outlineLevel="2" x14ac:dyDescent="0.3">
      <c r="B28" t="s">
        <v>130</v>
      </c>
      <c r="BH28" s="101"/>
      <c r="BI28" s="101"/>
      <c r="BJ28" s="101"/>
      <c r="BK28" s="101"/>
      <c r="BL28" s="101"/>
      <c r="BM28" s="101"/>
      <c r="BN28" s="101"/>
    </row>
    <row r="29" spans="1:67" outlineLevel="2" x14ac:dyDescent="0.3">
      <c r="B29" t="s">
        <v>131</v>
      </c>
      <c r="BL29" s="102"/>
      <c r="BM29" s="102"/>
      <c r="BN29" s="102"/>
      <c r="BO29" s="102"/>
    </row>
  </sheetData>
  <phoneticPr fontId="4" type="noConversion"/>
  <conditionalFormatting sqref="BP7:ZV7">
    <cfRule type="expression" dxfId="1" priority="1">
      <formula>BP7:ACL7=TODAY()</formula>
    </cfRule>
  </conditionalFormatting>
  <conditionalFormatting sqref="D7:BO7">
    <cfRule type="expression" dxfId="0" priority="6">
      <formula>D7:ZV7=TODAY()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A858-EB60-445E-828C-26E7DAD366E6}">
  <dimension ref="D2:I11"/>
  <sheetViews>
    <sheetView topLeftCell="B1" workbookViewId="0">
      <selection activeCell="E30" sqref="E30"/>
    </sheetView>
  </sheetViews>
  <sheetFormatPr baseColWidth="10" defaultRowHeight="14.4" x14ac:dyDescent="0.3"/>
  <cols>
    <col min="4" max="4" width="8.109375" style="64" bestFit="1" customWidth="1"/>
    <col min="5" max="5" width="7.6640625" bestFit="1" customWidth="1"/>
    <col min="6" max="6" width="23.33203125" bestFit="1" customWidth="1"/>
    <col min="7" max="7" width="9.6640625" bestFit="1" customWidth="1"/>
    <col min="8" max="8" width="9.6640625" style="64" bestFit="1" customWidth="1"/>
    <col min="9" max="9" width="9.6640625" bestFit="1" customWidth="1"/>
  </cols>
  <sheetData>
    <row r="2" spans="4:9" ht="15" thickBot="1" x14ac:dyDescent="0.35"/>
    <row r="3" spans="4:9" ht="15" thickBot="1" x14ac:dyDescent="0.35">
      <c r="D3" s="76"/>
      <c r="E3" s="77"/>
      <c r="F3" s="77"/>
      <c r="G3" s="77"/>
      <c r="H3" s="78"/>
      <c r="I3" s="77"/>
    </row>
    <row r="4" spans="4:9" s="73" customFormat="1" x14ac:dyDescent="0.3">
      <c r="D4" s="70" t="s">
        <v>167</v>
      </c>
      <c r="E4" s="71" t="s">
        <v>158</v>
      </c>
      <c r="F4" s="71" t="s">
        <v>159</v>
      </c>
      <c r="G4" s="71" t="s">
        <v>75</v>
      </c>
      <c r="H4" s="71" t="s">
        <v>166</v>
      </c>
      <c r="I4" s="72" t="s">
        <v>157</v>
      </c>
    </row>
    <row r="5" spans="4:9" x14ac:dyDescent="0.3">
      <c r="D5" s="74">
        <v>7</v>
      </c>
      <c r="E5" s="2"/>
      <c r="F5" s="2" t="s">
        <v>164</v>
      </c>
      <c r="G5" s="66">
        <v>44393</v>
      </c>
      <c r="H5" s="68">
        <v>1</v>
      </c>
      <c r="I5" s="103">
        <f t="shared" ref="I5:I11" si="0">G5+H5</f>
        <v>44394</v>
      </c>
    </row>
    <row r="6" spans="4:9" x14ac:dyDescent="0.3">
      <c r="D6" s="74">
        <v>6</v>
      </c>
      <c r="E6" s="2"/>
      <c r="F6" s="2" t="s">
        <v>165</v>
      </c>
      <c r="G6" s="66">
        <v>44387</v>
      </c>
      <c r="H6" s="68">
        <v>5</v>
      </c>
      <c r="I6" s="103">
        <f t="shared" si="0"/>
        <v>44392</v>
      </c>
    </row>
    <row r="7" spans="4:9" x14ac:dyDescent="0.3">
      <c r="D7" s="74">
        <v>5</v>
      </c>
      <c r="E7" s="2"/>
      <c r="F7" s="2" t="s">
        <v>163</v>
      </c>
      <c r="G7" s="66">
        <v>44382</v>
      </c>
      <c r="H7" s="68">
        <v>6</v>
      </c>
      <c r="I7" s="103">
        <f t="shared" si="0"/>
        <v>44388</v>
      </c>
    </row>
    <row r="8" spans="4:9" x14ac:dyDescent="0.3">
      <c r="D8" s="74">
        <v>4</v>
      </c>
      <c r="E8" s="2"/>
      <c r="F8" s="2" t="s">
        <v>162</v>
      </c>
      <c r="G8" s="66">
        <v>44376</v>
      </c>
      <c r="H8" s="68">
        <v>5</v>
      </c>
      <c r="I8" s="103">
        <f t="shared" si="0"/>
        <v>44381</v>
      </c>
    </row>
    <row r="9" spans="4:9" x14ac:dyDescent="0.3">
      <c r="D9" s="74">
        <v>3</v>
      </c>
      <c r="E9" s="2"/>
      <c r="F9" s="2" t="s">
        <v>161</v>
      </c>
      <c r="G9" s="66">
        <v>44346</v>
      </c>
      <c r="H9" s="68">
        <v>30</v>
      </c>
      <c r="I9" s="103">
        <f t="shared" si="0"/>
        <v>44376</v>
      </c>
    </row>
    <row r="10" spans="4:9" x14ac:dyDescent="0.3">
      <c r="D10" s="74">
        <v>2</v>
      </c>
      <c r="E10" s="2"/>
      <c r="F10" s="2" t="s">
        <v>160</v>
      </c>
      <c r="G10" s="66">
        <v>44286</v>
      </c>
      <c r="H10" s="68">
        <v>20</v>
      </c>
      <c r="I10" s="103">
        <f t="shared" si="0"/>
        <v>44306</v>
      </c>
    </row>
    <row r="11" spans="4:9" ht="15" thickBot="1" x14ac:dyDescent="0.35">
      <c r="D11" s="75">
        <v>1</v>
      </c>
      <c r="E11" s="37"/>
      <c r="F11" s="37" t="s">
        <v>168</v>
      </c>
      <c r="G11" s="67">
        <v>44256</v>
      </c>
      <c r="H11" s="69">
        <v>10</v>
      </c>
      <c r="I11" s="104">
        <f t="shared" si="0"/>
        <v>44266</v>
      </c>
    </row>
  </sheetData>
  <sortState xmlns:xlrd2="http://schemas.microsoft.com/office/spreadsheetml/2017/richdata2" ref="D5:I11">
    <sortCondition descending="1" ref="D5:D11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E3E1-8AEB-4339-BD93-780014AD4FCA}">
  <dimension ref="C2:I17"/>
  <sheetViews>
    <sheetView zoomScale="70" zoomScaleNormal="70" workbookViewId="0">
      <selection activeCell="J46" sqref="J46"/>
    </sheetView>
  </sheetViews>
  <sheetFormatPr baseColWidth="10" defaultRowHeight="14.4" x14ac:dyDescent="0.3"/>
  <cols>
    <col min="4" max="4" width="10.6640625" style="65"/>
    <col min="5" max="5" width="27.77734375" bestFit="1" customWidth="1"/>
    <col min="6" max="6" width="27.77734375" customWidth="1"/>
    <col min="7" max="7" width="15.6640625" customWidth="1"/>
    <col min="9" max="9" width="8.44140625" bestFit="1" customWidth="1"/>
  </cols>
  <sheetData>
    <row r="2" spans="3:9" x14ac:dyDescent="0.3">
      <c r="D2" s="65" t="s">
        <v>133</v>
      </c>
      <c r="E2" t="s">
        <v>134</v>
      </c>
      <c r="F2" t="s">
        <v>159</v>
      </c>
      <c r="G2" t="s">
        <v>75</v>
      </c>
      <c r="H2" t="s">
        <v>135</v>
      </c>
      <c r="I2" t="s">
        <v>136</v>
      </c>
    </row>
    <row r="3" spans="3:9" x14ac:dyDescent="0.3">
      <c r="D3" s="65" t="s">
        <v>190</v>
      </c>
      <c r="E3" t="s">
        <v>189</v>
      </c>
      <c r="G3" s="63">
        <v>44197</v>
      </c>
      <c r="H3">
        <f ca="1">I3-G3</f>
        <v>138</v>
      </c>
      <c r="I3" s="63">
        <f ca="1">(TODAY())</f>
        <v>44335</v>
      </c>
    </row>
    <row r="4" spans="3:9" x14ac:dyDescent="0.3">
      <c r="D4" s="65" t="s">
        <v>188</v>
      </c>
      <c r="E4" t="s">
        <v>156</v>
      </c>
      <c r="F4" t="s">
        <v>181</v>
      </c>
      <c r="G4" s="63">
        <v>44348</v>
      </c>
      <c r="H4">
        <v>3</v>
      </c>
      <c r="I4" s="63">
        <f>G4+H4</f>
        <v>44351</v>
      </c>
    </row>
    <row r="5" spans="3:9" x14ac:dyDescent="0.3">
      <c r="D5" s="65" t="s">
        <v>187</v>
      </c>
      <c r="E5" t="s">
        <v>155</v>
      </c>
      <c r="F5" t="s">
        <v>180</v>
      </c>
      <c r="G5" s="63">
        <f>G4+H4</f>
        <v>44351</v>
      </c>
      <c r="H5">
        <v>1</v>
      </c>
      <c r="I5" s="63">
        <f>G5+H5</f>
        <v>44352</v>
      </c>
    </row>
    <row r="6" spans="3:9" x14ac:dyDescent="0.3">
      <c r="D6" s="65" t="s">
        <v>186</v>
      </c>
      <c r="E6" t="s">
        <v>154</v>
      </c>
      <c r="F6" t="s">
        <v>179</v>
      </c>
      <c r="G6" s="63">
        <v>44333</v>
      </c>
      <c r="H6">
        <v>7</v>
      </c>
      <c r="I6" s="63">
        <f>G6+H6</f>
        <v>44340</v>
      </c>
    </row>
    <row r="7" spans="3:9" x14ac:dyDescent="0.3">
      <c r="D7" s="65" t="s">
        <v>185</v>
      </c>
      <c r="E7" t="s">
        <v>153</v>
      </c>
      <c r="F7" t="s">
        <v>178</v>
      </c>
      <c r="G7" s="63">
        <v>44332</v>
      </c>
      <c r="H7">
        <v>1</v>
      </c>
      <c r="I7" s="63">
        <f>G7+H7</f>
        <v>44333</v>
      </c>
    </row>
    <row r="8" spans="3:9" x14ac:dyDescent="0.3">
      <c r="D8" s="65" t="s">
        <v>184</v>
      </c>
      <c r="E8" t="s">
        <v>152</v>
      </c>
      <c r="F8" t="s">
        <v>177</v>
      </c>
      <c r="G8" s="63">
        <v>44331</v>
      </c>
      <c r="H8">
        <v>1</v>
      </c>
      <c r="I8" s="63">
        <f>G8+H8</f>
        <v>44332</v>
      </c>
    </row>
    <row r="9" spans="3:9" x14ac:dyDescent="0.3">
      <c r="C9" t="s">
        <v>17</v>
      </c>
      <c r="D9" s="65" t="s">
        <v>183</v>
      </c>
      <c r="E9" t="s">
        <v>17</v>
      </c>
      <c r="G9" s="63">
        <f>G10</f>
        <v>44330</v>
      </c>
      <c r="H9" s="79">
        <f>I9-G9</f>
        <v>22</v>
      </c>
      <c r="I9" s="63">
        <f>I5</f>
        <v>44352</v>
      </c>
    </row>
    <row r="10" spans="3:9" x14ac:dyDescent="0.3">
      <c r="D10" s="65" t="s">
        <v>144</v>
      </c>
      <c r="E10" t="s">
        <v>151</v>
      </c>
      <c r="F10" t="s">
        <v>176</v>
      </c>
      <c r="G10" s="63">
        <v>44330</v>
      </c>
      <c r="H10">
        <v>1</v>
      </c>
      <c r="I10" s="63">
        <f t="shared" ref="I10:I16" si="0">G10+H10</f>
        <v>44331</v>
      </c>
    </row>
    <row r="11" spans="3:9" x14ac:dyDescent="0.3">
      <c r="D11" s="65" t="s">
        <v>143</v>
      </c>
      <c r="E11" t="s">
        <v>150</v>
      </c>
      <c r="F11" t="s">
        <v>175</v>
      </c>
      <c r="G11" s="63">
        <v>44329</v>
      </c>
      <c r="H11">
        <v>2</v>
      </c>
      <c r="I11" s="63">
        <f t="shared" si="0"/>
        <v>44331</v>
      </c>
    </row>
    <row r="12" spans="3:9" x14ac:dyDescent="0.3">
      <c r="D12" s="65" t="s">
        <v>142</v>
      </c>
      <c r="E12" t="s">
        <v>149</v>
      </c>
      <c r="F12" t="s">
        <v>174</v>
      </c>
      <c r="G12" s="63">
        <v>44312</v>
      </c>
      <c r="H12">
        <v>20</v>
      </c>
      <c r="I12" s="63">
        <f t="shared" si="0"/>
        <v>44332</v>
      </c>
    </row>
    <row r="13" spans="3:9" x14ac:dyDescent="0.3">
      <c r="D13" s="65" t="s">
        <v>141</v>
      </c>
      <c r="E13" t="s">
        <v>148</v>
      </c>
      <c r="F13" t="s">
        <v>173</v>
      </c>
      <c r="G13" s="63">
        <v>44327</v>
      </c>
      <c r="H13">
        <v>2</v>
      </c>
      <c r="I13" s="63">
        <f t="shared" si="0"/>
        <v>44329</v>
      </c>
    </row>
    <row r="14" spans="3:9" x14ac:dyDescent="0.3">
      <c r="D14" s="65" t="s">
        <v>140</v>
      </c>
      <c r="E14" t="s">
        <v>147</v>
      </c>
      <c r="F14" t="s">
        <v>172</v>
      </c>
      <c r="G14" s="63">
        <v>44326</v>
      </c>
      <c r="H14">
        <v>7</v>
      </c>
      <c r="I14" s="63">
        <f t="shared" si="0"/>
        <v>44333</v>
      </c>
    </row>
    <row r="15" spans="3:9" x14ac:dyDescent="0.3">
      <c r="D15" s="65" t="s">
        <v>139</v>
      </c>
      <c r="E15" t="s">
        <v>146</v>
      </c>
      <c r="F15" t="s">
        <v>171</v>
      </c>
      <c r="G15" s="63">
        <v>44197</v>
      </c>
      <c r="H15">
        <v>1</v>
      </c>
      <c r="I15" s="63">
        <f t="shared" si="0"/>
        <v>44198</v>
      </c>
    </row>
    <row r="16" spans="3:9" x14ac:dyDescent="0.3">
      <c r="D16" s="65" t="s">
        <v>137</v>
      </c>
      <c r="E16" t="s">
        <v>145</v>
      </c>
      <c r="F16" t="s">
        <v>170</v>
      </c>
      <c r="G16" s="63">
        <v>44324</v>
      </c>
      <c r="H16">
        <v>1</v>
      </c>
      <c r="I16" s="63">
        <f t="shared" si="0"/>
        <v>44325</v>
      </c>
    </row>
    <row r="17" spans="3:9" x14ac:dyDescent="0.3">
      <c r="C17" t="s">
        <v>182</v>
      </c>
      <c r="D17" s="65" t="s">
        <v>138</v>
      </c>
      <c r="E17" t="s">
        <v>182</v>
      </c>
      <c r="G17" s="63">
        <v>44197</v>
      </c>
      <c r="H17">
        <f>I17-G17</f>
        <v>136</v>
      </c>
      <c r="I17" s="63">
        <v>44333</v>
      </c>
    </row>
  </sheetData>
  <sortState xmlns:xlrd2="http://schemas.microsoft.com/office/spreadsheetml/2017/richdata2" ref="C4:I17">
    <sortCondition descending="1" ref="D4:D17"/>
  </sortState>
  <phoneticPr fontId="4" type="noConversion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5518-C5DD-41A4-9C9F-F097B9A20798}">
  <dimension ref="A1:C6"/>
  <sheetViews>
    <sheetView workbookViewId="0">
      <selection activeCell="B4" sqref="B4"/>
    </sheetView>
  </sheetViews>
  <sheetFormatPr baseColWidth="10" defaultRowHeight="14.4" x14ac:dyDescent="0.3"/>
  <cols>
    <col min="2" max="2" width="12.33203125" bestFit="1" customWidth="1"/>
  </cols>
  <sheetData>
    <row r="1" spans="1:3" x14ac:dyDescent="0.3">
      <c r="A1" t="s">
        <v>24</v>
      </c>
      <c r="C1" t="s">
        <v>40</v>
      </c>
    </row>
    <row r="3" spans="1:3" x14ac:dyDescent="0.3">
      <c r="A3" s="3" t="s">
        <v>25</v>
      </c>
      <c r="B3" t="s">
        <v>28</v>
      </c>
      <c r="C3" t="s">
        <v>41</v>
      </c>
    </row>
    <row r="4" spans="1:3" x14ac:dyDescent="0.3">
      <c r="A4" t="s">
        <v>26</v>
      </c>
      <c r="B4" t="s">
        <v>29</v>
      </c>
      <c r="C4" t="s">
        <v>42</v>
      </c>
    </row>
    <row r="5" spans="1:3" x14ac:dyDescent="0.3">
      <c r="A5" t="s">
        <v>27</v>
      </c>
      <c r="B5" t="s">
        <v>30</v>
      </c>
      <c r="C5" t="s">
        <v>44</v>
      </c>
    </row>
    <row r="6" spans="1:3" x14ac:dyDescent="0.3">
      <c r="C6" t="s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Projektsteckbrief</vt:lpstr>
      <vt:lpstr>Mindmap</vt:lpstr>
      <vt:lpstr>RACI-Matrix</vt:lpstr>
      <vt:lpstr>Aktionspunktliste</vt:lpstr>
      <vt:lpstr>Terminplan Einfach</vt:lpstr>
      <vt:lpstr>Terminplan GanttChart</vt:lpstr>
      <vt:lpstr>Terminplan GantChart II</vt:lpstr>
      <vt:lpstr>Listen</vt:lpstr>
      <vt:lpstr>Projektsteckbrief!Druckbereich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Tim Nierobisch</dc:creator>
  <cp:lastModifiedBy>Kerstin Prechel</cp:lastModifiedBy>
  <cp:lastPrinted>2021-04-30T16:21:17Z</cp:lastPrinted>
  <dcterms:created xsi:type="dcterms:W3CDTF">2021-04-30T13:07:20Z</dcterms:created>
  <dcterms:modified xsi:type="dcterms:W3CDTF">2021-05-19T07:36:41Z</dcterms:modified>
</cp:coreProperties>
</file>